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vnd.openxmlformats-officedocument.model+data"/>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infrawarePen.xml" ContentType="application/inkml+xml"/>
  <Override PartName="/docProps/app.xml" ContentType="application/vnd.openxmlformats-officedocument.extended-properties+xml"/>
  <Override PartName="/xl/sharedStrings.xml" ContentType="application/vnd.openxmlformats-officedocument.spreadsheetml.sharedString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docProps/core.xml" ContentType="application/vnd.openxmlformats-package.core-properties+xml"/>
</Types>
</file>

<file path=_rels/.rels><?xml version="1.0" encoding="UTF-8"?>
<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360" yWindow="30" windowWidth="25755" windowHeight="11595" tabRatio="520" activeTab="0"/>
  </bookViews>
  <sheets>
    <sheet name="投标报价" sheetId="16" r:id="rId1"/>
    <sheet name="表-04 单位工程投标价汇总表(13规范)" sheetId="2" r:id="rId2"/>
    <sheet name="表-08 分部分项工程和单价措施项目清单与计价表" sheetId="3" r:id="rId3"/>
    <sheet name="表-11 总价措施项目清单与计价表（静态表）" sheetId="5" r:id="rId4"/>
    <sheet name="表-12 其他项目清单与计价汇总表" sheetId="6" r:id="rId5"/>
    <sheet name="表-12-1 暂列金额明细表" sheetId="7" r:id="rId6"/>
    <sheet name="表-12-2 材料（工程设备）暂估单价及调整表" sheetId="8" r:id="rId7"/>
    <sheet name="表-12-3 专业工程暂估价及结算价表" sheetId="9" r:id="rId8"/>
    <sheet name="表-12-4 计日工表" sheetId="10" r:id="rId9"/>
    <sheet name="表-12-5 总承包服务费计价表" sheetId="11" r:id="rId10"/>
    <sheet name="表-13 规费、税金项目计价表（静态表）" sheetId="12" r:id="rId11"/>
    <sheet name="主要材料价格表及费用" sheetId="15" r:id="rId12"/>
  </sheets>
  <definedNames/>
  <calcPr calcId="152511"/>
</workbook>
</file>

<file path=xl/sharedStrings.xml><?xml version="1.0" encoding="utf-8"?>
<sst xmlns="http://schemas.openxmlformats.org/spreadsheetml/2006/main" count="512" uniqueCount="512">
  <si>
    <t>调干楼室外暖气管道改造项目</t>
  </si>
  <si>
    <t>工程</t>
  </si>
  <si>
    <t>招 标 控 制 价</t>
  </si>
  <si>
    <t>招标控制价 (小写):</t>
  </si>
  <si>
    <t>192548.03元</t>
  </si>
  <si>
    <t xml:space="preserve">(大写):  </t>
  </si>
  <si>
    <t>壹拾玖万贰仟伍佰肆拾捌元零角叁分</t>
  </si>
  <si>
    <t>招  标  人:</t>
  </si>
  <si>
    <t>造价咨询人:</t>
  </si>
  <si>
    <t xml:space="preserve">
(单位盖章)</t>
  </si>
  <si>
    <t xml:space="preserve">
(单位资质专用章)</t>
  </si>
  <si>
    <t>法定代理人
或其授权人:</t>
  </si>
  <si>
    <t xml:space="preserve">
(签字或盖章)</t>
  </si>
  <si>
    <t>编  制  人:</t>
  </si>
  <si>
    <t>复  核  人:</t>
  </si>
  <si>
    <t xml:space="preserve">
(造价人员签字盖专用章)</t>
  </si>
  <si>
    <t xml:space="preserve">
(造价工程师签字盖专用章)</t>
  </si>
  <si>
    <t>编制时间:</t>
  </si>
  <si>
    <t>复核时间:</t>
  </si>
  <si>
    <t>软件测评合格编号:2017-RJ003</t>
  </si>
  <si>
    <t>扉-2</t>
  </si>
  <si>
    <t>单位工程招标控制价汇总表</t>
  </si>
  <si>
    <t>工程名称:调干楼室外暖气管道改造项目</t>
  </si>
  <si>
    <t>标段:</t>
  </si>
  <si>
    <t>第1页 共1页</t>
  </si>
  <si>
    <t>序号</t>
  </si>
  <si>
    <t>汇总内容</t>
  </si>
  <si>
    <t>金 额(元)</t>
  </si>
  <si>
    <t>其中:暂估价(元)</t>
  </si>
  <si>
    <t>1</t>
  </si>
  <si>
    <t>分部分项</t>
  </si>
  <si>
    <t>165306.8</t>
  </si>
  <si>
    <t>2</t>
  </si>
  <si>
    <t>措施项目</t>
  </si>
  <si>
    <t>6258.63</t>
  </si>
  <si>
    <t>2.1</t>
  </si>
  <si>
    <t xml:space="preserve">    其中:安全文明措施费</t>
  </si>
  <si>
    <t>4371.71</t>
  </si>
  <si>
    <t>-</t>
  </si>
  <si>
    <t>3</t>
  </si>
  <si>
    <t>其他项目</t>
  </si>
  <si>
    <t>3.1</t>
  </si>
  <si>
    <t>其中:暂列金额</t>
  </si>
  <si>
    <t>3.2</t>
  </si>
  <si>
    <t>其中:专业工程暂估价</t>
  </si>
  <si>
    <t>3.3</t>
  </si>
  <si>
    <t>其中:计日工</t>
  </si>
  <si>
    <t>3.4</t>
  </si>
  <si>
    <t>其中:总承包服务费</t>
  </si>
  <si>
    <t>4</t>
  </si>
  <si>
    <t>规费</t>
  </si>
  <si>
    <t>5084.14</t>
  </si>
  <si>
    <t>5</t>
  </si>
  <si>
    <t>税金</t>
  </si>
  <si>
    <t>15898.46</t>
  </si>
  <si>
    <t>招标控制价=1+2+3+4+5</t>
  </si>
  <si>
    <t>192548.03</t>
  </si>
  <si>
    <t>注：本表适用于单位工程招标控制价或投标报价的汇总，如无单位工程划分，单项工程也使用本表汇总。</t>
  </si>
  <si>
    <t>软件测评合格编号:HA-02-2017-RJ003</t>
  </si>
  <si>
    <t>表-04</t>
  </si>
  <si>
    <t>分部分项工程和单价措施项目清单与计价表</t>
  </si>
  <si>
    <t>第1页 共3页</t>
  </si>
  <si>
    <t>项目编码</t>
  </si>
  <si>
    <t>项目名称</t>
  </si>
  <si>
    <t>项目特征描述</t>
  </si>
  <si>
    <t>计量
单位</t>
  </si>
  <si>
    <t>工程量</t>
  </si>
  <si>
    <t>综合单价</t>
  </si>
  <si>
    <t>合价</t>
  </si>
  <si>
    <t>其 中</t>
  </si>
  <si>
    <t>暂估价</t>
  </si>
  <si>
    <t>010101003001</t>
  </si>
  <si>
    <t>挖沟槽土方</t>
  </si>
  <si>
    <t>1、土壤类别：一、二类土
2、挖土深度：2m以内
3、综合考虑阀门井与热力入口土方</t>
  </si>
  <si>
    <t>m3</t>
  </si>
  <si>
    <t>235.72</t>
  </si>
  <si>
    <t>010103001001</t>
  </si>
  <si>
    <t>回填方</t>
  </si>
  <si>
    <t>1、填方材料品种：原土回填</t>
  </si>
  <si>
    <t>162.82</t>
  </si>
  <si>
    <t>010103001002</t>
  </si>
  <si>
    <t>草皮恢复处回填</t>
  </si>
  <si>
    <t>1、填方部位：草皮恢复处回填
2、250mm厚种植土
3、100mm厚中粗砂
4、150mm厚碎石</t>
  </si>
  <si>
    <t>75.60</t>
  </si>
  <si>
    <t>040203007001</t>
  </si>
  <si>
    <t>水泥混凝土路面</t>
  </si>
  <si>
    <t>1、混凝土强度等级：C25混凝土路面180mm
2、25mm厚粗砂
3.300mm厚3:7灰土</t>
  </si>
  <si>
    <t>m2</t>
  </si>
  <si>
    <t>29.60</t>
  </si>
  <si>
    <t>041001001001</t>
  </si>
  <si>
    <t>拆除路面</t>
  </si>
  <si>
    <t>1、名称：原混凝土路面拆除
2、拆除混凝土路面18cm
3、人工拆除砂及灰土垫层32.5cm</t>
  </si>
  <si>
    <t>6</t>
  </si>
  <si>
    <t>040204007001</t>
  </si>
  <si>
    <t>草皮恢复</t>
  </si>
  <si>
    <t>1、名称：草皮恢复（包含草皮恢复及养护等全部相关费用，且要求草皮与原草皮恢复一致）</t>
  </si>
  <si>
    <t>151.20</t>
  </si>
  <si>
    <t>7</t>
  </si>
  <si>
    <t>010103002001</t>
  </si>
  <si>
    <t>垃圾外运</t>
  </si>
  <si>
    <t>1、废弃料品种：混凝土破除、管道拆除后垃圾外运
2.运距：10KM</t>
  </si>
  <si>
    <t>17.64</t>
  </si>
  <si>
    <t>8</t>
  </si>
  <si>
    <t>010103002002</t>
  </si>
  <si>
    <t>余方弃置</t>
  </si>
  <si>
    <t>1、废弃料品种：原土
2、运距：10KM</t>
  </si>
  <si>
    <t>20.15</t>
  </si>
  <si>
    <t>9</t>
  </si>
  <si>
    <t>041001006001</t>
  </si>
  <si>
    <t>拆除管道</t>
  </si>
  <si>
    <t>1、材质：原采暖管道拆除
2、管径：DN80</t>
  </si>
  <si>
    <t>m</t>
  </si>
  <si>
    <t>323.50</t>
  </si>
  <si>
    <t>10</t>
  </si>
  <si>
    <t>041001006002</t>
  </si>
  <si>
    <t>1、材质：原采暖管道拆除
2、管径：DN32</t>
  </si>
  <si>
    <t>207.60</t>
  </si>
  <si>
    <t>11</t>
  </si>
  <si>
    <t>031001001001</t>
  </si>
  <si>
    <t>镀锌钢管</t>
  </si>
  <si>
    <t>1、安装部位：室外
2、管材材质及规格：DN32
3、防腐：刷沥青两遍
4、保温：发泡聚氨酯，厚5cm，外用玻璃钢做保护层
5、连接形式：丝扣连接
6、压力试验及吹、洗设计要求：水压试验</t>
  </si>
  <si>
    <t>本页小计</t>
  </si>
  <si>
    <t>注：为计取规费等的使用，可在表中增设其中：“定额人工费”。</t>
  </si>
  <si>
    <t>表-08</t>
  </si>
  <si>
    <t>第2页 共3页</t>
  </si>
  <si>
    <t>12</t>
  </si>
  <si>
    <t>031001001002</t>
  </si>
  <si>
    <t>1、安装部位：室外
2、管材材质及规格：DN80
3、防腐：刷沥青两遍
4、保温：发泡聚氨酯，厚5cm，外用玻璃钢做保护层
5、连接形式：丝扣连接
6、压力试验及吹、洗设计要求：水压试验</t>
  </si>
  <si>
    <t>378.80</t>
  </si>
  <si>
    <t>13</t>
  </si>
  <si>
    <t>040504001001</t>
  </si>
  <si>
    <t>砌筑井</t>
  </si>
  <si>
    <t>1.名称：砖砌阀门井
2.做法：池壁采用370mm厚墙体、MU20混凝土实心砖,采用Mb10水泥砂浆砌筑,基础采用:600mm宽X300mm深C25混凝土基础;底板为200厚C20混凝土垫层;顶板采用15mm厚钢板
3.其他：做法详见图纸设计要求</t>
  </si>
  <si>
    <t>座</t>
  </si>
  <si>
    <t>14</t>
  </si>
  <si>
    <t>040504001002</t>
  </si>
  <si>
    <t>1.名称：砖砌热力入口阀门井
2.做法：方形1400*1400，池壁采用370mm厚墙体、MU20混凝土实心砖,采用Mb10水泥砂浆砌筑,基础采用:600mm宽X300mm深C25混凝土基础;底板为200厚C20混凝土垫层;顶板采用15mm厚钢板
3.其他：做法详见图纸设计要求</t>
  </si>
  <si>
    <t>15</t>
  </si>
  <si>
    <t>041001006003</t>
  </si>
  <si>
    <t>泵房内阀门及水泵拆除</t>
  </si>
  <si>
    <t>项</t>
  </si>
  <si>
    <t>16</t>
  </si>
  <si>
    <t>031003001001</t>
  </si>
  <si>
    <t>螺纹阀门</t>
  </si>
  <si>
    <t>1、类型：闸阀（阀门井内）
2、材质：Z45T-10
3、规格、压力等级：DN32
4、连接形式：丝扣连接</t>
  </si>
  <si>
    <t>个</t>
  </si>
  <si>
    <t>17</t>
  </si>
  <si>
    <t>031003002001</t>
  </si>
  <si>
    <t>螺纹法兰阀门</t>
  </si>
  <si>
    <t>1、类型：闸阀（新旧管连接处）
2、材质：Z45T-10
3、规格、压力等级：DN80
4、连接形式：法兰连接</t>
  </si>
  <si>
    <t>18</t>
  </si>
  <si>
    <t>031003014001</t>
  </si>
  <si>
    <t>热力入口装置</t>
  </si>
  <si>
    <t>1.名称：热力入口装置
2.规格：DN80
3.工作内容：含阀门、过滤器、压力表、平衡阀、温度计、闸板阀等组成、安装及压力试验
4.其他：详见12YN1第12页</t>
  </si>
  <si>
    <t>组</t>
  </si>
  <si>
    <t>第3页 共3页</t>
  </si>
  <si>
    <t>19</t>
  </si>
  <si>
    <t>030109001001</t>
  </si>
  <si>
    <t>离心式泵</t>
  </si>
  <si>
    <t>1、名称：循环泵1
2、型号：扬程30米   7.5KW</t>
  </si>
  <si>
    <t>台</t>
  </si>
  <si>
    <t>20</t>
  </si>
  <si>
    <t>030109001002</t>
  </si>
  <si>
    <t>1、名称：循环泵2
2、型号：扬程30米   4KW</t>
  </si>
  <si>
    <t>21</t>
  </si>
  <si>
    <t>030109001003</t>
  </si>
  <si>
    <t>1、名称：补水泵
2、型号：4KW</t>
  </si>
  <si>
    <t>22</t>
  </si>
  <si>
    <t>031003002002</t>
  </si>
  <si>
    <t>1、类型：16公斤蒸汽减压阀
2、规格、压力等级：DN80
3、连接形式：法兰连接</t>
  </si>
  <si>
    <t>23</t>
  </si>
  <si>
    <t>031003002003</t>
  </si>
  <si>
    <t>1、类型：25公斤蒸汽阀
2、规格、压力等级：DN80
3、连接形式：法兰连接</t>
  </si>
  <si>
    <t>24</t>
  </si>
  <si>
    <t>031003002004</t>
  </si>
  <si>
    <t>1、类型：25公斤蒸汽阀
2、规格、压力等级：DN65
3、连接形式：法兰连接</t>
  </si>
  <si>
    <t>25</t>
  </si>
  <si>
    <t>031003002005</t>
  </si>
  <si>
    <t>1、类型：16公斤温控减压阀
2、规格、压力等级：DN65
3、连接形式：法兰连接</t>
  </si>
  <si>
    <t>26</t>
  </si>
  <si>
    <t>031009001001</t>
  </si>
  <si>
    <t>采暖工程系统调整</t>
  </si>
  <si>
    <t>系统</t>
  </si>
  <si>
    <t>合  计</t>
  </si>
  <si>
    <t>第1页 共6页</t>
  </si>
  <si>
    <t>分部分项工程</t>
  </si>
  <si>
    <t>土1-9</t>
  </si>
  <si>
    <t>人工挖沟槽土方(槽深) 一、二类土 ≤2m</t>
  </si>
  <si>
    <t>10m3</t>
  </si>
  <si>
    <t>23.572</t>
  </si>
  <si>
    <t>土1-131</t>
  </si>
  <si>
    <t>夯填土 人工 槽坑</t>
  </si>
  <si>
    <t>16.282</t>
  </si>
  <si>
    <t>土1-127</t>
  </si>
  <si>
    <t>种植土回填</t>
  </si>
  <si>
    <t>3.78</t>
  </si>
  <si>
    <t>市1-3-Ha9</t>
  </si>
  <si>
    <t>槽、坑回填砂</t>
  </si>
  <si>
    <t>1.512</t>
  </si>
  <si>
    <t>土4-81</t>
  </si>
  <si>
    <t>碎石 干铺</t>
  </si>
  <si>
    <t>2.268</t>
  </si>
  <si>
    <t>市2-3-49</t>
  </si>
  <si>
    <t>水泥混凝土路面 预拌混凝土 ~厚度18(cm)^预拌混凝土路面 抗折45#</t>
  </si>
  <si>
    <t>100m2</t>
  </si>
  <si>
    <t>0.296</t>
  </si>
  <si>
    <t>0.074</t>
  </si>
  <si>
    <t>土4-72</t>
  </si>
  <si>
    <t>灰土</t>
  </si>
  <si>
    <t>0.888</t>
  </si>
  <si>
    <t>市10-1-3+10-1-4*3换</t>
  </si>
  <si>
    <t>小型机械拆除混凝土类路面层 无筋 ~实际厚度18(cm)</t>
  </si>
  <si>
    <t>市10-1-19+10-1-20*5换</t>
  </si>
  <si>
    <t>人工拆除基层或面层 无骨料多合土 ~实际厚度32.5(cm)</t>
  </si>
  <si>
    <t>第2页 共6页</t>
  </si>
  <si>
    <t>B001</t>
  </si>
  <si>
    <t>铺种天然草坪</t>
  </si>
  <si>
    <t>151.2</t>
  </si>
  <si>
    <t>土1-121+1-122*9换</t>
  </si>
  <si>
    <t>自卸汽车运石渣 ~运距10(km)</t>
  </si>
  <si>
    <t>1.764</t>
  </si>
  <si>
    <t>土1-117</t>
  </si>
  <si>
    <t>装载机装车 石渣</t>
  </si>
  <si>
    <t>土1-65+1-66*9换</t>
  </si>
  <si>
    <t>自卸汽车运土方 ~运距10(km)</t>
  </si>
  <si>
    <t>2.015</t>
  </si>
  <si>
    <t>土1-61</t>
  </si>
  <si>
    <t>装载机装车 土方</t>
  </si>
  <si>
    <t>10-2-8*A0.25B0C0.25D0.25换</t>
  </si>
  <si>
    <t>采暖管道 室外镀锌钢管（螺纹连接）公称直径(mm) 80`给排水、燃气工程破坏性拆除项目</t>
  </si>
  <si>
    <t>10m</t>
  </si>
  <si>
    <t>32.35</t>
  </si>
  <si>
    <t>10-2-4*A0.25B0C0.25D0.25换</t>
  </si>
  <si>
    <t>采暖管道 室外镀锌钢管（螺纹连接）公称直径(mm) 32`给排水、燃气工程破坏性拆除项目</t>
  </si>
  <si>
    <t>20.76</t>
  </si>
  <si>
    <t>10-2-4</t>
  </si>
  <si>
    <t>采暖管道 室外镀锌钢管（螺纹连接）公称直径(mm) 32</t>
  </si>
  <si>
    <t>12-4-251</t>
  </si>
  <si>
    <t>聚氨酯泡沫喷涂发泡安装 管道(厚度mm) DN50mm 60mm</t>
  </si>
  <si>
    <t>1.042982</t>
  </si>
  <si>
    <t>12-2-14</t>
  </si>
  <si>
    <t>管道刷油 沥青漆 第一遍</t>
  </si>
  <si>
    <t>10m2</t>
  </si>
  <si>
    <t>2.085965</t>
  </si>
  <si>
    <t>12-2-15</t>
  </si>
  <si>
    <t>管道刷油 沥青漆 增一遍</t>
  </si>
  <si>
    <t>第3页 共6页</t>
  </si>
  <si>
    <t>12-4-390</t>
  </si>
  <si>
    <t>防潮层、保护层安装 铝箔─复合玻璃钢 管道</t>
  </si>
  <si>
    <t>10-2-8</t>
  </si>
  <si>
    <t>采暖管道 室外镀锌钢管（螺纹连接）公称直径(mm) 80</t>
  </si>
  <si>
    <t>37.88</t>
  </si>
  <si>
    <t>12-4-254</t>
  </si>
  <si>
    <t>聚氨酯泡沫喷涂发泡安装 管道(厚度mm) DN125mm 60mm</t>
  </si>
  <si>
    <t>4.757728</t>
  </si>
  <si>
    <t>9.515456</t>
  </si>
  <si>
    <t>市5-3-365换</t>
  </si>
  <si>
    <t xml:space="preserve">非定型井砌筑 砖砌 矩形^预拌混合砂浆 M10 </t>
  </si>
  <si>
    <t>0.45584</t>
  </si>
  <si>
    <t>市5-3-362</t>
  </si>
  <si>
    <t>井底流槽 混凝土^预拌混凝土  C25</t>
  </si>
  <si>
    <t>0.1168</t>
  </si>
  <si>
    <t>市5-4-10</t>
  </si>
  <si>
    <t>现浇混凝土模板(管、渠道及其他) 井底流槽 木模~</t>
  </si>
  <si>
    <t>0.0824</t>
  </si>
  <si>
    <t>市5-3-381</t>
  </si>
  <si>
    <t>钢筋混凝土 井盖制作^预拌混凝土 C25</t>
  </si>
  <si>
    <t>0.037414</t>
  </si>
  <si>
    <t>市5-4-12</t>
  </si>
  <si>
    <t>现浇混凝土模板(管、渠道及其他) 小型构件 木模~</t>
  </si>
  <si>
    <t>0.0316</t>
  </si>
  <si>
    <t>第4页 共6页</t>
  </si>
  <si>
    <t>市5-3-385</t>
  </si>
  <si>
    <t>检查井 铸铁井盖、座 安装^预拌混合砂浆 M7.5</t>
  </si>
  <si>
    <t>10套</t>
  </si>
  <si>
    <t>0.4</t>
  </si>
  <si>
    <t>1.16032</t>
  </si>
  <si>
    <t>市5-3-362换</t>
  </si>
  <si>
    <t>0.2208</t>
  </si>
  <si>
    <t>0.1408</t>
  </si>
  <si>
    <t>B003</t>
  </si>
  <si>
    <t>成品1.4*1.4m钢盖板15mm厚</t>
  </si>
  <si>
    <t>B002</t>
  </si>
  <si>
    <t>10-5-4</t>
  </si>
  <si>
    <t>螺纹阀门安装 公称直径(mm以内) 32</t>
  </si>
  <si>
    <t>10-5-41</t>
  </si>
  <si>
    <t>法兰阀门安装 公称直径(mm以内) 80</t>
  </si>
  <si>
    <t>10-5-131</t>
  </si>
  <si>
    <t>螺纹法兰安装 公称直径(mm以内) 80</t>
  </si>
  <si>
    <t>副</t>
  </si>
  <si>
    <t>第5页 共6页</t>
  </si>
  <si>
    <t>6-1-46</t>
  </si>
  <si>
    <t>压力仪表 压力表 就地</t>
  </si>
  <si>
    <t>台(块)</t>
  </si>
  <si>
    <t>6-1-1</t>
  </si>
  <si>
    <t>温度仪表 膨胀式温度计 工业液体\温度计</t>
  </si>
  <si>
    <t>支</t>
  </si>
  <si>
    <t>1-8-21</t>
  </si>
  <si>
    <t>泵类设备安装 锅炉给水泵、冷凝水泵、热循环水泵 设备重量(t以内) 0.5</t>
  </si>
  <si>
    <t>8-3-20</t>
  </si>
  <si>
    <t>低压法兰阀门 公称直径(mm以内) 80</t>
  </si>
  <si>
    <t>第6页 共6页</t>
  </si>
  <si>
    <t>8-3-174</t>
  </si>
  <si>
    <t>中压法兰阀门 公称直径(mm以内) 80</t>
  </si>
  <si>
    <t>8-3-173</t>
  </si>
  <si>
    <t>中压法兰阀门 公称直径(mm以内) 65</t>
  </si>
  <si>
    <t>10-5-130</t>
  </si>
  <si>
    <t>螺纹法兰安装 公称直径(mm以内) 65</t>
  </si>
  <si>
    <t>8-3-19</t>
  </si>
  <si>
    <t>低压法兰阀门 公称直径(mm以内) 65</t>
  </si>
  <si>
    <t>10-12-Ha10</t>
  </si>
  <si>
    <t>采暖系统调整费</t>
  </si>
  <si>
    <t>100工日</t>
  </si>
  <si>
    <t>0.935559</t>
  </si>
  <si>
    <t>单价措施项目</t>
  </si>
  <si>
    <t>总价措施项目清单与计价表</t>
  </si>
  <si>
    <t>项 目 名 称</t>
  </si>
  <si>
    <t>计算基础</t>
  </si>
  <si>
    <t>费率
(%)</t>
  </si>
  <si>
    <t>金额
(元)</t>
  </si>
  <si>
    <t>调整
费率
(%)</t>
  </si>
  <si>
    <t>调整后
金额(元)</t>
  </si>
  <si>
    <t>备注</t>
  </si>
  <si>
    <t>031302001001</t>
  </si>
  <si>
    <t>安全文明施工费(环境保护费、文明施工费、安全施工费、临时设施费、扬尘污染防治增加费)</t>
  </si>
  <si>
    <t>分部分项安全文明施工费+单价措施安全文明施工费</t>
  </si>
  <si>
    <t>其他措施费(费率类)</t>
  </si>
  <si>
    <t>031302002001</t>
  </si>
  <si>
    <t>夜间施工增加费</t>
  </si>
  <si>
    <t>分部分项其他措施费+单价措施其他措施费</t>
  </si>
  <si>
    <t>2.2</t>
  </si>
  <si>
    <t>031302004001</t>
  </si>
  <si>
    <t>二次搬运费</t>
  </si>
  <si>
    <t>50</t>
  </si>
  <si>
    <t>2.3</t>
  </si>
  <si>
    <t>031302005001</t>
  </si>
  <si>
    <t>冬雨季施工增加费</t>
  </si>
  <si>
    <t>2.4</t>
  </si>
  <si>
    <t>031302008001</t>
  </si>
  <si>
    <t>其他</t>
  </si>
  <si>
    <t>编制人(造价人员):                                        复核人(造价工程师):</t>
  </si>
  <si>
    <t>注：1.“计算基础”中安全文明施工费可为“定额基价”、“定额人工费”或“定额人工费+定额机械费”，其他项目可为“定额人工费”或“定额人工费+定额机械费”。
    2.按施工方案计算的措施费，若无“计算基础”和“费率”的数值，也可只填“金额”数值，但应在备注栏说明施工方案出处或计算方法。								</t>
  </si>
  <si>
    <t>软件测评合格编号:HA-02-2017-RJ003					</t>
  </si>
  <si>
    <t>表-11</t>
  </si>
  <si>
    <t>其他项目清单与计价汇总表</t>
  </si>
  <si>
    <t>金额(元)</t>
  </si>
  <si>
    <t>结算金额(元)</t>
  </si>
  <si>
    <t>暂列金额</t>
  </si>
  <si>
    <t>明细详见表12-2-1</t>
  </si>
  <si>
    <t>　材料暂估价</t>
  </si>
  <si>
    <t>明细详见表12-2-2</t>
  </si>
  <si>
    <t>　专业工程暂估价</t>
  </si>
  <si>
    <t>明细详见表12-2-3</t>
  </si>
  <si>
    <t>计日工</t>
  </si>
  <si>
    <t>明细详见表12-2-4</t>
  </si>
  <si>
    <t>总承包服务费</t>
  </si>
  <si>
    <t>明细详见表12-2-5</t>
  </si>
  <si>
    <t>索赔与现场签证</t>
  </si>
  <si>
    <t>明细详见表-12-6</t>
  </si>
  <si>
    <t>合    计</t>
  </si>
  <si>
    <t>注：材料（工程设备）暂估单价进入清单项目综合单价，此处不汇总。</t>
  </si>
  <si>
    <t>表-12</t>
  </si>
  <si>
    <t>暂列金额明细表</t>
  </si>
  <si>
    <t>计量单位</t>
  </si>
  <si>
    <t>暂定金额(元)</t>
  </si>
  <si>
    <t>合计</t>
  </si>
  <si>
    <t>注：此表由招标人填写，如不能详列，也可只列暂列金额总额，投标人应将上述暂列金额计入投标总价中。</t>
  </si>
  <si>
    <t>表-12-1</t>
  </si>
  <si>
    <t>材料(工程设备)暂估单价及调整表</t>
  </si>
  <si>
    <t>材料（工程设备）名称、规格、型号</t>
  </si>
  <si>
    <t>数量</t>
  </si>
  <si>
    <t>暂估(元)</t>
  </si>
  <si>
    <t>确认(元)</t>
  </si>
  <si>
    <t>差额±(元)</t>
  </si>
  <si>
    <t>暂估</t>
  </si>
  <si>
    <t>确认</t>
  </si>
  <si>
    <t>单价</t>
  </si>
  <si>
    <t>注：1.此表由招标人填写“暂估单价”，并在备注栏说明暂估价的材料、工程设备拟用在那些清单项目上，投标人应将上述材料、工程设备暂估单价计入工程量清单综合单价报价中</t>
  </si>
  <si>
    <t>表-12-2</t>
  </si>
  <si>
    <t>专业工程暂估价及结算价表</t>
  </si>
  <si>
    <t>工程名称</t>
  </si>
  <si>
    <t>工程内容</t>
  </si>
  <si>
    <t>暂估金额
(元)</t>
  </si>
  <si>
    <t>结算金额
(元)</t>
  </si>
  <si>
    <t>注：此表“暂估金额”由招标人填写，投标人应将“暂估金额”计入投标总价中。结算时按合同约定结算金额填写。</t>
  </si>
  <si>
    <t>表-12-3</t>
  </si>
  <si>
    <t>计 日 工 表</t>
  </si>
  <si>
    <t>单位</t>
  </si>
  <si>
    <t>暂定数量</t>
  </si>
  <si>
    <t>实际数量</t>
  </si>
  <si>
    <t>综合单价(元)</t>
  </si>
  <si>
    <t>合价(元)</t>
  </si>
  <si>
    <t>暂定</t>
  </si>
  <si>
    <t>实际</t>
  </si>
  <si>
    <t>一</t>
  </si>
  <si>
    <t>人工</t>
  </si>
  <si>
    <t>人 工 小 计</t>
  </si>
  <si>
    <t>二</t>
  </si>
  <si>
    <t>材料</t>
  </si>
  <si>
    <t>材 料 小 计</t>
  </si>
  <si>
    <t>三</t>
  </si>
  <si>
    <t>施工机械</t>
  </si>
  <si>
    <t>施工机械小计</t>
  </si>
  <si>
    <t>四、企业管理费和利润</t>
  </si>
  <si>
    <t>注：此表项目名称、暂定数量由招标人填写，编制招标控制价时，单价由招标人按有关计价规定确定；投标时，单价由投标人自主报价，按暂定数量计算合价计入投标总价中。结算时，按发承包双方确认的实际数量计算合价。</t>
  </si>
  <si>
    <t>表-12-4</t>
  </si>
  <si>
    <t xml:space="preserve">总承包服务费计价表 </t>
  </si>
  <si>
    <t>项目价值(元)</t>
  </si>
  <si>
    <t>服务内容</t>
  </si>
  <si>
    <t>费率(%)</t>
  </si>
  <si>
    <t>发包人分包专业工程</t>
  </si>
  <si>
    <t>发包人供应材料</t>
  </si>
  <si>
    <t>—</t>
  </si>
  <si>
    <t>注：此表项目名称、服务内容由招标人填写，编制招标控制价时，费率及金额由招标人按有关计价规定确定；投标时，费率及金额由投标人自主报价，计入投标总价中。</t>
  </si>
  <si>
    <t>表-12-5</t>
  </si>
  <si>
    <t>规费、税金项目计价表</t>
  </si>
  <si>
    <t>计算基数</t>
  </si>
  <si>
    <t>计算费率(%)</t>
  </si>
  <si>
    <t>定额规费+工程排污费+其他</t>
  </si>
  <si>
    <t>100</t>
  </si>
  <si>
    <t>1.1</t>
  </si>
  <si>
    <t>定额规费</t>
  </si>
  <si>
    <t>分部分项规费+单价措施规费</t>
  </si>
  <si>
    <t>1.2</t>
  </si>
  <si>
    <t>工程排污费</t>
  </si>
  <si>
    <t>1.3</t>
  </si>
  <si>
    <t>增值税</t>
  </si>
  <si>
    <t>不含税工程造价</t>
  </si>
  <si>
    <t>编制人(造价人员):</t>
  </si>
  <si>
    <t>复核人(造价工程师):</t>
  </si>
  <si>
    <t>表-13</t>
  </si>
  <si>
    <t>总价项目进度款支付分解表</t>
  </si>
  <si>
    <t>单位：元</t>
  </si>
  <si>
    <t>总价金额</t>
  </si>
  <si>
    <t>首次
支付</t>
  </si>
  <si>
    <t>二次
支付</t>
  </si>
  <si>
    <t>三次
支付</t>
  </si>
  <si>
    <t>四次
支付</t>
  </si>
  <si>
    <t>五次
支付</t>
  </si>
  <si>
    <t>注：1.本表应由承包人在投标报价时根据发包人在招标文件明确的进度款支付周期与报价填写，签订合
      同时，发承包双方可就支付分解协商调整后作为合同附件。
    2.单价合同使用本表，“支付”栏时间应与单价项目进度款支付周期相同。
    3.总价合同使用本表，“支付”栏时间应与约定的工程量计量周期相同。</t>
  </si>
  <si>
    <t>表-16</t>
  </si>
  <si>
    <t>发包人提供材料和工程设备-览表</t>
  </si>
  <si>
    <t>材料(工程设备)名称、规格、型号</t>
  </si>
  <si>
    <t>单价(元)</t>
  </si>
  <si>
    <t>交货方式</t>
  </si>
  <si>
    <t>送达地点</t>
  </si>
  <si>
    <t>注：此表由招标人填写，供投标人在投标报价、确定总承包服务费时参考</t>
  </si>
  <si>
    <t>表-20</t>
  </si>
  <si>
    <t>主要材料价格表及费用</t>
  </si>
  <si>
    <t>材料编码</t>
  </si>
  <si>
    <t>材料名称</t>
  </si>
  <si>
    <t>规格
型号</t>
  </si>
  <si>
    <t>04030141</t>
  </si>
  <si>
    <t>砂子 粗砂</t>
  </si>
  <si>
    <t>04050173</t>
  </si>
  <si>
    <t>碎石 综合</t>
  </si>
  <si>
    <t>04130103</t>
  </si>
  <si>
    <t>标准砖</t>
  </si>
  <si>
    <t xml:space="preserve"> 240×115×53</t>
  </si>
  <si>
    <t>千块</t>
  </si>
  <si>
    <t>34110103</t>
  </si>
  <si>
    <t>电</t>
  </si>
  <si>
    <t>kw·h</t>
  </si>
  <si>
    <t>34110117</t>
  </si>
  <si>
    <t>水</t>
  </si>
  <si>
    <t>80050241</t>
  </si>
  <si>
    <t>预拌混合砂浆 M7.5</t>
  </si>
  <si>
    <t>80050246</t>
  </si>
  <si>
    <t>预拌混合砂浆 M10</t>
  </si>
  <si>
    <t>80210559</t>
  </si>
  <si>
    <t>预拌混凝土</t>
  </si>
  <si>
    <t xml:space="preserve"> C25</t>
  </si>
  <si>
    <t>17030103~4</t>
  </si>
  <si>
    <t>DN32</t>
  </si>
  <si>
    <t>17030103~8</t>
  </si>
  <si>
    <t>DN80</t>
  </si>
  <si>
    <t>19000201~7</t>
  </si>
  <si>
    <t>16公斤温控减压阀</t>
  </si>
  <si>
    <t>DN65</t>
  </si>
  <si>
    <t>25公斤蒸汽阀</t>
  </si>
  <si>
    <t>19000201~8</t>
  </si>
  <si>
    <t>16公斤蒸汽减压阀</t>
  </si>
  <si>
    <t>闸阀</t>
  </si>
  <si>
    <t>19000316~4</t>
  </si>
  <si>
    <t>36010139_1</t>
  </si>
  <si>
    <t>铸铁井盖、井座 φ700 重型</t>
  </si>
  <si>
    <t>套</t>
  </si>
  <si>
    <t xml:space="preserve"> 投 标 报 价</t>
  </si>
  <si>
    <t>182787.55元</t>
  </si>
  <si>
    <t>壹拾捌万贰仟柒佰捌拾柒元伍角伍分</t>
  </si>
  <si>
    <t>182782.15元</t>
  </si>
  <si>
    <t>壹拾捌万贰仟柒佰捌拾贰元壹角伍分</t>
  </si>
  <si>
    <t>投 标 报 价</t>
  </si>
  <si>
    <t>投  标  人:</t>
  </si>
  <si>
    <t>广电大厦制冷及采暖机房改造</t>
  </si>
  <si>
    <t>(小写):</t>
  </si>
  <si>
    <t>(大写):</t>
  </si>
  <si>
    <t>许昌启达工控电气有限公司</t>
  </si>
  <si>
    <t>贰拾陆万肆仟伍佰零捌角捌分</t>
  </si>
  <si>
    <t>扉-1</t>
  </si>
  <si>
    <t xml:space="preserve">
</t>
  </si>
  <si>
    <t>(造价人员签字盖专用章)</t>
  </si>
  <si>
    <t>投标报价 (小写):</t>
  </si>
  <si>
    <t>单位工程投标报价汇总表</t>
  </si>
  <si>
    <t>185535.98元</t>
  </si>
  <si>
    <t>壹拾捌万伍仟伍佰叁拾伍元玖角捌分</t>
  </si>
  <si>
    <t>189975.20元</t>
  </si>
  <si>
    <t>壹拾捌万玖仟玖佰柒拾伍元贰角整</t>
  </si>
  <si>
    <t>189851.78元</t>
  </si>
  <si>
    <t>壹拾捌万玖仟捌佰伍拾壹元柒角捌分</t>
  </si>
  <si>
    <t>189851.79元</t>
  </si>
  <si>
    <t>壹拾捌万玖仟捌佰伍拾壹元柒角玖分</t>
  </si>
</sst>
</file>

<file path=xl/styles.xml><?xml version="1.0" encoding="utf-8"?>
<styleSheet xmlns="http://schemas.openxmlformats.org/spreadsheetml/2006/main">
  <numFmts count="6">
    <numFmt numFmtId="5" formatCode="&quot;$&quot;#,##0_);\(&quot;$&quot;#,##0\)"/>
    <numFmt numFmtId="6" formatCode="&quot;$&quot;#,##0_);[Red]\(&quot;$&quot;#,##0\)"/>
    <numFmt numFmtId="7" formatCode="&quot;$&quot;#,##0.00_);\(&quot;$&quot;#,##0.00\)"/>
    <numFmt numFmtId="8" formatCode="&quot;$&quot;#,##0.00_);[Red]\(&quot;$&quot;#,##0.00\)"/>
    <numFmt numFmtId="164" formatCode="0.000"/>
    <numFmt numFmtId="165" formatCode="0.00_ "/>
  </numFmts>
  <fonts count="27">
    <font>
      <sz val="10.0"/>
      <name val="Arial"/>
      <color rgb="FF000000"/>
    </font>
    <font>
      <sz val="12.0"/>
      <name val="黑体"/>
      <color rgb="FF000000"/>
    </font>
    <font>
      <b/>
      <sz val="20.0"/>
      <name val="宋体"/>
      <color rgb="FF000000"/>
    </font>
    <font>
      <sz val="12.0"/>
      <name val="宋体"/>
      <color rgb="FF000000"/>
    </font>
    <font>
      <sz val="9.0"/>
      <name val="宋体"/>
      <color rgb="FF000000"/>
    </font>
    <font>
      <sz val="11.0"/>
      <name val="宋体"/>
      <color rgb="FF000000"/>
    </font>
    <font>
      <b/>
      <sz val="9.0"/>
      <name val="宋体"/>
      <color rgb="FF000000"/>
    </font>
    <font>
      <u/>
      <sz val="11.0"/>
      <name val="Arial"/>
      <color theme="10"/>
    </font>
    <font>
      <u/>
      <sz val="11.0"/>
      <name val="Arial"/>
      <color theme="11"/>
    </font>
    <font>
      <sz val="11.0"/>
      <name val="Arial"/>
      <color rgb="FFFF0000"/>
    </font>
    <font>
      <sz val="18.0"/>
      <name val="Arial"/>
      <color theme="3"/>
    </font>
    <font>
      <b/>
      <sz val="15.0"/>
      <name val="Arial"/>
      <color theme="3"/>
    </font>
    <font>
      <b/>
      <sz val="13.0"/>
      <name val="Arial"/>
      <color theme="3"/>
    </font>
    <font>
      <b/>
      <sz val="11.0"/>
      <name val="Arial"/>
      <color theme="3"/>
    </font>
    <font>
      <sz val="11.0"/>
      <name val="Arial"/>
      <color rgb="FF3F3F76"/>
    </font>
    <font>
      <b/>
      <sz val="11.0"/>
      <name val="Arial"/>
      <color rgb="FF3F3F3F"/>
    </font>
    <font>
      <b/>
      <sz val="11.0"/>
      <name val="Arial"/>
      <color rgb="FFFA7D00"/>
    </font>
    <font>
      <b/>
      <sz val="11.0"/>
      <name val="Arial"/>
      <color rgb="FFFFFFFF"/>
    </font>
    <font>
      <sz val="11.0"/>
      <name val="Arial"/>
      <color rgb="FFFA7D00"/>
    </font>
    <font>
      <b/>
      <sz val="11.0"/>
      <name val="Arial"/>
      <color theme="1"/>
    </font>
    <font>
      <sz val="11.0"/>
      <name val="Arial"/>
      <color rgb="FF006100"/>
    </font>
    <font>
      <sz val="11.0"/>
      <name val="Arial"/>
      <color rgb="FF9C0006"/>
    </font>
    <font>
      <sz val="11.0"/>
      <name val="Arial"/>
      <color rgb="FF9C6500"/>
    </font>
    <font>
      <sz val="11.0"/>
      <name val="Arial"/>
      <color theme="0"/>
    </font>
    <font>
      <sz val="11.0"/>
      <name val="Arial"/>
      <color theme="1"/>
    </font>
    <font>
      <i/>
      <sz val="11.0"/>
      <name val="Arial"/>
      <color rgb="FF7F7F7F"/>
    </font>
    <font>
      <sz val="20.0"/>
      <name val="Arial"/>
      <color rgb="FF000000"/>
    </font>
  </fonts>
  <fills count="34">
    <fill>
      <patternFill patternType="none"/>
    </fill>
    <fill>
      <patternFill patternType="gray125">
        <fgColor rgb="FF000000"/>
        <bgColor rgb="FFFFFFFF"/>
      </patternFill>
    </fill>
    <fill>
      <patternFill patternType="solid">
        <fgColor rgb="FFFFFFFF"/>
        <bgColor rgb="FF000000"/>
      </patternFill>
    </fill>
    <fill>
      <patternFill patternType="solid">
        <fgColor rgb="FFFFFFCC"/>
        <bgColor rgb="FF000000"/>
      </patternFill>
    </fill>
    <fill>
      <patternFill patternType="solid">
        <fgColor rgb="FFFFCC99"/>
        <bgColor rgb="FF000000"/>
      </patternFill>
    </fill>
    <fill>
      <patternFill patternType="solid">
        <fgColor rgb="FFF2F2F2"/>
        <bgColor rgb="FF000000"/>
      </patternFill>
    </fill>
    <fill>
      <patternFill patternType="solid">
        <fgColor rgb="FFA5A5A5"/>
        <bgColor rgb="FF000000"/>
      </patternFill>
    </fill>
    <fill>
      <patternFill patternType="solid">
        <fgColor rgb="FFC6EFCE"/>
        <bgColor rgb="FF000000"/>
      </patternFill>
    </fill>
    <fill>
      <patternFill patternType="solid">
        <fgColor rgb="FFFFC7CE"/>
        <bgColor rgb="FF000000"/>
      </patternFill>
    </fill>
    <fill>
      <patternFill patternType="solid">
        <fgColor rgb="FFFFEB9C"/>
        <bgColor rgb="FF000000"/>
      </patternFill>
    </fill>
    <fill>
      <patternFill patternType="solid">
        <fgColor theme="4"/>
        <bgColor rgb="FF000000"/>
      </patternFill>
    </fill>
    <fill>
      <patternFill patternType="solid">
        <fgColor theme="4" tint="0.799980"/>
        <bgColor rgb="FF000000"/>
      </patternFill>
    </fill>
    <fill>
      <patternFill patternType="solid">
        <fgColor theme="4" tint="0.599990"/>
        <bgColor rgb="FF000000"/>
      </patternFill>
    </fill>
    <fill>
      <patternFill patternType="solid">
        <fgColor theme="4" tint="0.399980"/>
        <bgColor rgb="FF000000"/>
      </patternFill>
    </fill>
    <fill>
      <patternFill patternType="solid">
        <fgColor theme="5"/>
        <bgColor rgb="FF000000"/>
      </patternFill>
    </fill>
    <fill>
      <patternFill patternType="solid">
        <fgColor theme="5" tint="0.799980"/>
        <bgColor rgb="FF000000"/>
      </patternFill>
    </fill>
    <fill>
      <patternFill patternType="solid">
        <fgColor theme="5" tint="0.599990"/>
        <bgColor rgb="FF000000"/>
      </patternFill>
    </fill>
    <fill>
      <patternFill patternType="solid">
        <fgColor theme="5" tint="0.399980"/>
        <bgColor rgb="FF000000"/>
      </patternFill>
    </fill>
    <fill>
      <patternFill patternType="solid">
        <fgColor theme="6"/>
        <bgColor rgb="FF000000"/>
      </patternFill>
    </fill>
    <fill>
      <patternFill patternType="solid">
        <fgColor theme="6" tint="0.799980"/>
        <bgColor rgb="FF000000"/>
      </patternFill>
    </fill>
    <fill>
      <patternFill patternType="solid">
        <fgColor theme="6" tint="0.599990"/>
        <bgColor rgb="FF000000"/>
      </patternFill>
    </fill>
    <fill>
      <patternFill patternType="solid">
        <fgColor theme="6" tint="0.399980"/>
        <bgColor rgb="FF000000"/>
      </patternFill>
    </fill>
    <fill>
      <patternFill patternType="solid">
        <fgColor theme="7"/>
        <bgColor rgb="FF000000"/>
      </patternFill>
    </fill>
    <fill>
      <patternFill patternType="solid">
        <fgColor theme="7" tint="0.799980"/>
        <bgColor rgb="FF000000"/>
      </patternFill>
    </fill>
    <fill>
      <patternFill patternType="solid">
        <fgColor theme="7" tint="0.599990"/>
        <bgColor rgb="FF000000"/>
      </patternFill>
    </fill>
    <fill>
      <patternFill patternType="solid">
        <fgColor theme="7" tint="0.399980"/>
        <bgColor rgb="FF000000"/>
      </patternFill>
    </fill>
    <fill>
      <patternFill patternType="solid">
        <fgColor theme="8"/>
        <bgColor rgb="FF000000"/>
      </patternFill>
    </fill>
    <fill>
      <patternFill patternType="solid">
        <fgColor theme="8" tint="0.799980"/>
        <bgColor rgb="FF000000"/>
      </patternFill>
    </fill>
    <fill>
      <patternFill patternType="solid">
        <fgColor theme="8" tint="0.599990"/>
        <bgColor rgb="FF000000"/>
      </patternFill>
    </fill>
    <fill>
      <patternFill patternType="solid">
        <fgColor theme="8" tint="0.399980"/>
        <bgColor rgb="FF000000"/>
      </patternFill>
    </fill>
    <fill>
      <patternFill patternType="solid">
        <fgColor theme="9"/>
        <bgColor rgb="FF000000"/>
      </patternFill>
    </fill>
    <fill>
      <patternFill patternType="solid">
        <fgColor theme="9" tint="0.799980"/>
        <bgColor rgb="FF000000"/>
      </patternFill>
    </fill>
    <fill>
      <patternFill patternType="solid">
        <fgColor theme="9" tint="0.599990"/>
        <bgColor rgb="FF000000"/>
      </patternFill>
    </fill>
    <fill>
      <patternFill patternType="solid">
        <fgColor theme="9" tint="0.399980"/>
        <bgColor rgb="FF000000"/>
      </patternFill>
    </fill>
  </fills>
  <borders count="20">
    <border>
      <left/>
      <right/>
      <top/>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
      <left style="thin">
        <color rgb="FF000000"/>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style="thin">
        <color rgb="FF000000"/>
      </right>
      <top/>
      <bottom/>
      <diagonal/>
    </border>
    <border>
      <left/>
      <right style="thin">
        <color rgb="FF000000"/>
      </right>
      <top style="thin">
        <color rgb="FF000000"/>
      </top>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rgb="FFACCCEA"/>
      </bottom>
      <diagonal/>
    </border>
    <border>
      <left/>
      <right/>
      <top/>
      <bottom style="medium">
        <color theme="4" tint="0.399980"/>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000000"/>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44" fontId="0" fillId="0" borderId="0"/>
    <xf numFmtId="42" fontId="0" fillId="0" borderId="0"/>
    <xf numFmtId="9" fontId="0" fillId="0" borderId="0"/>
    <xf numFmtId="43" fontId="0" fillId="0" borderId="0"/>
    <xf numFmtId="41" fontId="0" fillId="0" borderId="0"/>
    <xf numFmtId="0" fontId="7" fillId="0" borderId="0" applyAlignment="0" applyBorder="0" applyFill="0" applyNumberFormat="0" applyProtection="0">
      <alignment vertical="center"/>
    </xf>
    <xf numFmtId="0" fontId="8" fillId="0" borderId="0" applyAlignment="0" applyBorder="0" applyFill="0" applyNumberFormat="0" applyProtection="0">
      <alignment vertical="center"/>
    </xf>
    <xf numFmtId="0" fontId="0" fillId="3" borderId="11" applyAlignment="0" applyFont="0" applyNumberFormat="0" applyProtection="0">
      <alignment vertical="center"/>
    </xf>
    <xf numFmtId="0" fontId="9" fillId="0" borderId="0" applyAlignment="0" applyBorder="0" applyFill="0" applyNumberFormat="0" applyProtection="0">
      <alignment vertical="center"/>
    </xf>
    <xf numFmtId="0" fontId="10" fillId="0" borderId="0" applyAlignment="0" applyBorder="0" applyFill="0" applyNumberFormat="0" applyProtection="0">
      <alignment vertical="center"/>
    </xf>
    <xf numFmtId="0" fontId="11" fillId="0" borderId="12" applyAlignment="0" applyFill="0" applyNumberFormat="0" applyProtection="0">
      <alignment vertical="center"/>
    </xf>
    <xf numFmtId="0" fontId="12" fillId="0" borderId="13" applyAlignment="0" applyFill="0" applyNumberFormat="0" applyProtection="0">
      <alignment vertical="center"/>
    </xf>
    <xf numFmtId="0" fontId="13" fillId="0" borderId="14" applyAlignment="0" applyFill="0" applyNumberFormat="0" applyProtection="0">
      <alignment vertical="center"/>
    </xf>
    <xf numFmtId="0" fontId="13" fillId="0" borderId="0" applyAlignment="0" applyBorder="0" applyFill="0" applyNumberFormat="0" applyProtection="0">
      <alignment vertical="center"/>
    </xf>
    <xf numFmtId="0" fontId="14" fillId="4" borderId="15" applyAlignment="0" applyNumberFormat="0" applyProtection="0">
      <alignment vertical="center"/>
    </xf>
    <xf numFmtId="0" fontId="15" fillId="5" borderId="16" applyAlignment="0" applyNumberFormat="0" applyProtection="0">
      <alignment vertical="center"/>
    </xf>
    <xf numFmtId="0" fontId="16" fillId="5" borderId="15" applyAlignment="0" applyNumberFormat="0" applyProtection="0">
      <alignment vertical="center"/>
    </xf>
    <xf numFmtId="0" fontId="17" fillId="6" borderId="17" applyAlignment="0" applyNumberFormat="0" applyProtection="0">
      <alignment vertical="center"/>
    </xf>
    <xf numFmtId="0" fontId="18" fillId="0" borderId="18" applyAlignment="0" applyFill="0" applyNumberFormat="0" applyProtection="0">
      <alignment vertical="center"/>
    </xf>
    <xf numFmtId="0" fontId="19" fillId="0" borderId="19" applyAlignment="0" applyFill="0" applyNumberFormat="0" applyProtection="0">
      <alignment vertical="center"/>
    </xf>
    <xf numFmtId="0" fontId="20" fillId="7" borderId="0" applyAlignment="0" applyBorder="0" applyNumberFormat="0" applyProtection="0">
      <alignment vertical="center"/>
    </xf>
    <xf numFmtId="0" fontId="21" fillId="8" borderId="0" applyAlignment="0" applyBorder="0" applyNumberFormat="0" applyProtection="0">
      <alignment vertical="center"/>
    </xf>
    <xf numFmtId="0" fontId="22" fillId="9" borderId="0" applyAlignment="0" applyBorder="0" applyNumberFormat="0" applyProtection="0">
      <alignment vertical="center"/>
    </xf>
    <xf numFmtId="0" fontId="23" fillId="10" borderId="0" applyAlignment="0" applyBorder="0" applyNumberFormat="0" applyProtection="0">
      <alignment vertical="center"/>
    </xf>
    <xf numFmtId="0" fontId="24" fillId="11" borderId="0" applyAlignment="0" applyBorder="0" applyNumberFormat="0" applyProtection="0">
      <alignment vertical="center"/>
    </xf>
    <xf numFmtId="0" fontId="24" fillId="12" borderId="0" applyAlignment="0" applyBorder="0" applyNumberFormat="0" applyProtection="0">
      <alignment vertical="center"/>
    </xf>
    <xf numFmtId="0" fontId="23" fillId="13" borderId="0" applyAlignment="0" applyBorder="0" applyNumberFormat="0" applyProtection="0">
      <alignment vertical="center"/>
    </xf>
    <xf numFmtId="0" fontId="23" fillId="14" borderId="0" applyAlignment="0" applyBorder="0" applyNumberFormat="0" applyProtection="0">
      <alignment vertical="center"/>
    </xf>
    <xf numFmtId="0" fontId="24" fillId="15" borderId="0" applyAlignment="0" applyBorder="0" applyNumberFormat="0" applyProtection="0">
      <alignment vertical="center"/>
    </xf>
    <xf numFmtId="0" fontId="24" fillId="16" borderId="0" applyAlignment="0" applyBorder="0" applyNumberFormat="0" applyProtection="0">
      <alignment vertical="center"/>
    </xf>
    <xf numFmtId="0" fontId="23" fillId="17" borderId="0" applyAlignment="0" applyBorder="0" applyNumberFormat="0" applyProtection="0">
      <alignment vertical="center"/>
    </xf>
    <xf numFmtId="0" fontId="23" fillId="18" borderId="0" applyAlignment="0" applyBorder="0" applyNumberFormat="0" applyProtection="0">
      <alignment vertical="center"/>
    </xf>
    <xf numFmtId="0" fontId="24" fillId="19" borderId="0" applyAlignment="0" applyBorder="0" applyNumberFormat="0" applyProtection="0">
      <alignment vertical="center"/>
    </xf>
    <xf numFmtId="0" fontId="24" fillId="20" borderId="0" applyAlignment="0" applyBorder="0" applyNumberFormat="0" applyProtection="0">
      <alignment vertical="center"/>
    </xf>
    <xf numFmtId="0" fontId="23" fillId="21" borderId="0" applyAlignment="0" applyBorder="0" applyNumberFormat="0" applyProtection="0">
      <alignment vertical="center"/>
    </xf>
    <xf numFmtId="0" fontId="23" fillId="22" borderId="0" applyAlignment="0" applyBorder="0" applyNumberFormat="0" applyProtection="0">
      <alignment vertical="center"/>
    </xf>
    <xf numFmtId="0" fontId="24" fillId="23" borderId="0" applyAlignment="0" applyBorder="0" applyNumberFormat="0" applyProtection="0">
      <alignment vertical="center"/>
    </xf>
    <xf numFmtId="0" fontId="24" fillId="24" borderId="0" applyAlignment="0" applyBorder="0" applyNumberFormat="0" applyProtection="0">
      <alignment vertical="center"/>
    </xf>
    <xf numFmtId="0" fontId="23" fillId="25" borderId="0" applyAlignment="0" applyBorder="0" applyNumberFormat="0" applyProtection="0">
      <alignment vertical="center"/>
    </xf>
    <xf numFmtId="0" fontId="23" fillId="26" borderId="0" applyAlignment="0" applyBorder="0" applyNumberFormat="0" applyProtection="0">
      <alignment vertical="center"/>
    </xf>
    <xf numFmtId="0" fontId="24" fillId="27" borderId="0" applyAlignment="0" applyBorder="0" applyNumberFormat="0" applyProtection="0">
      <alignment vertical="center"/>
    </xf>
    <xf numFmtId="0" fontId="24" fillId="28" borderId="0" applyAlignment="0" applyBorder="0" applyNumberFormat="0" applyProtection="0">
      <alignment vertical="center"/>
    </xf>
    <xf numFmtId="0" fontId="23" fillId="29" borderId="0" applyAlignment="0" applyBorder="0" applyNumberFormat="0" applyProtection="0">
      <alignment vertical="center"/>
    </xf>
    <xf numFmtId="0" fontId="23" fillId="30" borderId="0" applyAlignment="0" applyBorder="0" applyNumberFormat="0" applyProtection="0">
      <alignment vertical="center"/>
    </xf>
    <xf numFmtId="0" fontId="24" fillId="31" borderId="0" applyAlignment="0" applyBorder="0" applyNumberFormat="0" applyProtection="0">
      <alignment vertical="center"/>
    </xf>
    <xf numFmtId="0" fontId="24" fillId="32" borderId="0" applyAlignment="0" applyBorder="0" applyNumberFormat="0" applyProtection="0">
      <alignment vertical="center"/>
    </xf>
    <xf numFmtId="0" fontId="23" fillId="33" borderId="0" applyAlignment="0" applyBorder="0" applyNumberFormat="0" applyProtection="0">
      <alignment vertical="center"/>
    </xf>
    <xf numFmtId="0" fontId="25" fillId="0" borderId="0" applyAlignment="0" applyBorder="0" applyFill="0" applyNumberFormat="0" applyProtection="0">
      <alignment vertical="center"/>
    </xf>
  </cellStyleXfs>
  <cellXfs count="83">
    <xf numFmtId="0" fontId="0" fillId="0" borderId="0" xfId="0"/>
    <xf numFmtId="0" fontId="1" fillId="2" borderId="0" xfId="0" applyFill="1" applyAlignment="1">
      <alignment horizontal="left" wrapText="1"/>
    </xf>
    <xf numFmtId="0" fontId="2" fillId="2" borderId="1" xfId="0" applyFill="1" applyBorder="1" applyAlignment="1">
      <alignment horizontal="center" wrapText="1"/>
    </xf>
    <xf numFmtId="0" fontId="0" fillId="0" borderId="1" xfId="0" applyBorder="1"/>
    <xf numFmtId="0" fontId="2" fillId="2" borderId="0" xfId="0" applyFill="1" applyAlignment="1">
      <alignment horizontal="left" wrapText="1"/>
    </xf>
    <xf numFmtId="0" fontId="2" fillId="2" borderId="0" xfId="0" applyFill="1" applyAlignment="1">
      <alignment horizontal="center" vertical="center" wrapText="1"/>
    </xf>
    <xf numFmtId="0" fontId="3" fillId="2" borderId="0" xfId="0" applyFill="1" applyAlignment="1">
      <alignment horizontal="left" wrapText="1"/>
    </xf>
    <xf numFmtId="0" fontId="3" fillId="2" borderId="0" xfId="0" applyFill="1" applyAlignment="1">
      <alignment horizontal="right" wrapText="1"/>
    </xf>
    <xf numFmtId="0" fontId="3" fillId="2" borderId="2" xfId="0" applyFill="1" applyBorder="1" applyAlignment="1">
      <alignment horizontal="left" wrapText="1"/>
    </xf>
    <xf numFmtId="0" fontId="0" fillId="0" borderId="2" xfId="0" applyBorder="1"/>
    <xf numFmtId="0" fontId="3" fillId="2" borderId="0" xfId="0" applyFill="1" applyBorder="1" applyAlignment="1">
      <alignment horizontal="left" wrapText="1"/>
    </xf>
    <xf numFmtId="0" fontId="0" fillId="0" borderId="0" xfId="0" applyBorder="1"/>
    <xf numFmtId="0" fontId="0" fillId="0" borderId="3" xfId="0" applyBorder="1"/>
    <xf numFmtId="0" fontId="4" fillId="2" borderId="0" xfId="0" applyFill="1" applyAlignment="1">
      <alignment horizontal="left" wrapText="1"/>
    </xf>
    <xf numFmtId="0" fontId="4" fillId="2" borderId="2" xfId="0" applyFill="1" applyBorder="1" applyAlignment="1">
      <alignment horizontal="left" wrapText="1"/>
    </xf>
    <xf numFmtId="0" fontId="5" fillId="2" borderId="0" xfId="0" applyFill="1" applyAlignment="1">
      <alignment horizontal="left" wrapText="1"/>
    </xf>
    <xf numFmtId="0" fontId="5" fillId="2" borderId="2" xfId="0" applyFill="1" applyBorder="1" applyAlignment="1">
      <alignment horizontal="center" vertical="top" wrapText="1"/>
    </xf>
    <xf numFmtId="0" fontId="6" fillId="2" borderId="5" xfId="0" applyFill="1" applyBorder="1" applyAlignment="1">
      <alignment horizontal="center" vertical="center" wrapText="1"/>
    </xf>
    <xf numFmtId="0" fontId="4" fillId="2" borderId="0" xfId="0" applyFill="1" applyBorder="1" applyAlignment="1">
      <alignment horizontal="left" wrapText="1"/>
    </xf>
    <xf numFmtId="0" fontId="6" fillId="2" borderId="7" xfId="0" applyFill="1" applyBorder="1" applyAlignment="1">
      <alignment horizontal="center" vertical="center" wrapText="1"/>
    </xf>
    <xf numFmtId="0" fontId="4" fillId="2" borderId="0" xfId="0" applyFill="1" applyBorder="1" applyAlignment="1">
      <alignment horizontal="right" wrapText="1"/>
    </xf>
    <xf numFmtId="0" fontId="4" fillId="2" borderId="0" xfId="0" applyFill="1" applyAlignment="1">
      <alignment horizontal="center" vertical="center" wrapText="1"/>
    </xf>
    <xf numFmtId="0" fontId="4" fillId="2" borderId="5" xfId="0" applyFill="1" applyBorder="1" applyAlignment="1">
      <alignment horizontal="center" vertical="center" wrapText="1"/>
    </xf>
    <xf numFmtId="0" fontId="6" fillId="2" borderId="8" xfId="0" applyFill="1" applyBorder="1" applyAlignment="1">
      <alignment horizontal="center" vertical="center" wrapText="1"/>
    </xf>
    <xf numFmtId="0" fontId="4" fillId="2" borderId="6" xfId="0" applyFill="1" applyBorder="1" applyAlignment="1">
      <alignment horizontal="center" vertical="center" wrapText="1"/>
    </xf>
    <xf numFmtId="0" fontId="4" fillId="2" borderId="0" xfId="0" applyFill="1" applyAlignment="1">
      <alignment horizontal="left" vertical="center" wrapText="1"/>
    </xf>
    <xf numFmtId="0" fontId="4" fillId="2" borderId="7" xfId="0" applyFill="1" applyBorder="1" applyAlignment="1">
      <alignment horizontal="center" vertical="center" wrapText="1"/>
    </xf>
    <xf numFmtId="0" fontId="4" fillId="2" borderId="5" xfId="0" applyFill="1" applyBorder="1" applyAlignment="1">
      <alignment horizontal="left" vertical="center" wrapText="1"/>
    </xf>
    <xf numFmtId="0" fontId="4" fillId="2" borderId="6" xfId="0" applyFill="1" applyBorder="1" applyAlignment="1">
      <alignment horizontal="left" vertical="center" wrapText="1"/>
    </xf>
    <xf numFmtId="0" fontId="4" fillId="2" borderId="0" xfId="0" applyFill="1" applyAlignment="1">
      <alignment horizontal="right" vertical="center" wrapText="1"/>
    </xf>
    <xf numFmtId="0" fontId="4" fillId="2" borderId="7" xfId="0" applyFill="1" applyBorder="1" applyAlignment="1">
      <alignment horizontal="left" vertical="center" wrapText="1"/>
    </xf>
    <xf numFmtId="0" fontId="4" fillId="2" borderId="5" xfId="0" applyFill="1" applyBorder="1" applyAlignment="1">
      <alignment horizontal="right" vertical="center" wrapText="1"/>
    </xf>
    <xf numFmtId="0" fontId="4" fillId="2" borderId="8" xfId="0" applyFill="1" applyBorder="1" applyAlignment="1">
      <alignment horizontal="center" vertical="center" wrapText="1"/>
    </xf>
    <xf numFmtId="0" fontId="4" fillId="2" borderId="8" xfId="0" applyFill="1" applyBorder="1" applyAlignment="1">
      <alignment horizontal="left" vertical="center" wrapText="1"/>
    </xf>
    <xf numFmtId="0" fontId="4" fillId="2" borderId="8" xfId="0" applyFill="1" applyBorder="1" applyAlignment="1">
      <alignment horizontal="right" vertical="center" wrapText="1"/>
    </xf>
    <xf numFmtId="0" fontId="0" fillId="0" borderId="9" xfId="0" applyBorder="1"/>
    <xf numFmtId="0" fontId="0" fillId="0" borderId="10" xfId="0" applyBorder="1"/>
    <xf numFmtId="0" fontId="4" fillId="2" borderId="2" xfId="0" applyFill="1" applyBorder="1" applyAlignment="1">
      <alignment horizontal="left" vertical="center" wrapText="1"/>
    </xf>
    <xf numFmtId="0" fontId="0" fillId="0" borderId="4" xfId="0" applyBorder="1"/>
    <xf numFmtId="2" fontId="4" fillId="2" borderId="6" xfId="0" applyNumberFormat="1" applyFill="1" applyBorder="1" applyAlignment="1">
      <alignment horizontal="right" vertical="center" shrinkToFit="1"/>
    </xf>
    <xf numFmtId="2" fontId="4" fillId="2" borderId="7" xfId="0" applyNumberFormat="1" applyFill="1" applyBorder="1" applyAlignment="1">
      <alignment horizontal="right" vertical="center" shrinkToFit="1"/>
    </xf>
    <xf numFmtId="2" fontId="4" fillId="2" borderId="8" xfId="0" applyNumberFormat="1" applyFill="1" applyBorder="1" applyAlignment="1">
      <alignment horizontal="right" vertical="center" shrinkToFit="1"/>
    </xf>
    <xf numFmtId="2" fontId="4" fillId="2" borderId="5" xfId="0" applyNumberFormat="1" applyFill="1" applyBorder="1" applyAlignment="1">
      <alignment horizontal="right" vertical="center" shrinkToFit="1"/>
    </xf>
    <xf numFmtId="0" fontId="4" fillId="2" borderId="0" xfId="0" applyFill="1" applyBorder="1" applyAlignment="1">
      <alignment horizontal="center" vertical="center" wrapText="1"/>
    </xf>
    <xf numFmtId="1" fontId="4" fillId="2" borderId="7" xfId="0" applyNumberFormat="1" applyFill="1" applyBorder="1" applyAlignment="1">
      <alignment horizontal="right" vertical="center" shrinkToFit="1"/>
    </xf>
    <xf numFmtId="1" fontId="4" fillId="2" borderId="8" xfId="0" applyNumberFormat="1" applyFill="1" applyBorder="1" applyAlignment="1">
      <alignment horizontal="right" vertical="center" shrinkToFit="1"/>
    </xf>
    <xf numFmtId="1" fontId="4" fillId="2" borderId="6" xfId="0" applyNumberFormat="1" applyFill="1" applyBorder="1" applyAlignment="1">
      <alignment horizontal="center" vertical="center" shrinkToFit="1"/>
    </xf>
    <xf numFmtId="0" fontId="4" fillId="2" borderId="0" xfId="0" applyFill="1" applyAlignment="1">
      <alignment horizontal="left" vertical="top" wrapText="1"/>
    </xf>
    <xf numFmtId="0" fontId="4" fillId="2" borderId="7" xfId="0" applyFill="1" applyBorder="1" applyAlignment="1">
      <alignment horizontal="right" vertical="center" shrinkToFit="1"/>
    </xf>
    <xf numFmtId="0" fontId="4" fillId="2" borderId="8" xfId="0" applyFill="1" applyBorder="1" applyAlignment="1">
      <alignment horizontal="right" vertical="center" shrinkToFit="1"/>
    </xf>
    <xf numFmtId="0" fontId="4" fillId="2" borderId="5" xfId="0" applyFill="1" applyBorder="1" applyAlignment="1">
      <alignment horizontal="left" wrapText="1"/>
    </xf>
    <xf numFmtId="0" fontId="4" fillId="2" borderId="2" xfId="0" applyFill="1" applyBorder="1" applyAlignment="1">
      <alignment horizontal="left" vertical="top" wrapText="1"/>
    </xf>
    <xf numFmtId="0" fontId="4" fillId="2" borderId="8" xfId="0" applyFill="1" applyBorder="1" applyAlignment="1">
      <alignment horizontal="left" wrapText="1"/>
    </xf>
    <xf numFmtId="0" fontId="4" fillId="2" borderId="0" xfId="0" applyFill="1" applyBorder="1" applyAlignment="1">
      <alignment horizontal="center" wrapText="1"/>
    </xf>
    <xf numFmtId="0" fontId="6" fillId="2" borderId="8" xfId="0" applyFill="1" applyBorder="1" applyAlignment="1">
      <alignment horizontal="left" vertical="center" wrapText="1"/>
    </xf>
    <xf numFmtId="0" fontId="4" fillId="2" borderId="0" xfId="0" applyFill="1" applyAlignment="1">
      <alignment horizontal="right" vertical="top" wrapText="1"/>
    </xf>
    <xf numFmtId="164" fontId="4" fillId="2" borderId="8" xfId="0" applyNumberFormat="1" applyFill="1" applyBorder="1" applyAlignment="1">
      <alignment horizontal="center" vertical="center" shrinkToFit="1"/>
    </xf>
    <xf numFmtId="2" fontId="4" fillId="2" borderId="8" xfId="0" applyNumberFormat="1" applyFill="1" applyBorder="1" applyAlignment="1">
      <alignment horizontal="center" vertical="center" shrinkToFit="1"/>
    </xf>
    <xf numFmtId="2" fontId="0" fillId="0" borderId="0" xfId="0"/>
    <xf numFmtId="165" fontId="0" fillId="0" borderId="0" xfId="0" applyNumberFormat="1"/>
    <xf numFmtId="165" fontId="4" fillId="2" borderId="0" xfId="0" applyNumberFormat="1" applyFill="1" applyBorder="1" applyAlignment="1">
      <alignment horizontal="left" wrapText="1"/>
    </xf>
    <xf numFmtId="165" fontId="6" fillId="2" borderId="8" xfId="0" applyNumberFormat="1" applyFill="1" applyBorder="1" applyAlignment="1">
      <alignment horizontal="center" vertical="center" wrapText="1"/>
    </xf>
    <xf numFmtId="165" fontId="4" fillId="2" borderId="8" xfId="0" applyNumberFormat="1" applyFill="1" applyBorder="1" applyAlignment="1">
      <alignment horizontal="right" vertical="center" wrapText="1"/>
    </xf>
    <xf numFmtId="2" fontId="4" fillId="2" borderId="0" xfId="0" applyNumberFormat="1" applyFill="1" applyBorder="1" applyAlignment="1">
      <alignment horizontal="right" vertical="center" shrinkToFit="1"/>
    </xf>
    <xf numFmtId="2" fontId="4" fillId="2" borderId="0" xfId="0" applyNumberFormat="1" applyFill="1" applyBorder="1" applyAlignment="1">
      <alignment horizontal="center" vertical="center" shrinkToFit="1"/>
    </xf>
    <xf numFmtId="2" fontId="0" fillId="0" borderId="0" xfId="0" applyBorder="1"/>
    <xf numFmtId="0" fontId="1" fillId="2" borderId="0" xfId="0" applyAlignment="1">
      <alignment horizontal="left" wrapText="1"/>
    </xf>
    <xf numFmtId="0" fontId="2" fillId="2" borderId="0" xfId="0" applyAlignment="1">
      <alignment horizontal="center" vertical="center" wrapText="1"/>
    </xf>
    <xf numFmtId="0" fontId="3" fillId="2" borderId="0" xfId="0" applyAlignment="1">
      <alignment horizontal="left" wrapText="1"/>
    </xf>
    <xf numFmtId="0" fontId="5" fillId="2" borderId="0" xfId="0" applyAlignment="1">
      <alignment horizontal="left" wrapText="1"/>
    </xf>
    <xf numFmtId="0" fontId="2" fillId="2" borderId="1" xfId="0" applyBorder="1" applyAlignment="1">
      <alignment horizontal="center" wrapText="1"/>
    </xf>
    <xf numFmtId="0" fontId="3" fillId="2" borderId="0" xfId="0" applyBorder="1" applyAlignment="1">
      <alignment horizontal="left" wrapText="1"/>
    </xf>
    <xf numFmtId="0" fontId="5" fillId="2" borderId="2" xfId="0" applyBorder="1" applyAlignment="1">
      <alignment horizontal="center" vertical="center" wrapText="1"/>
    </xf>
    <xf numFmtId="0" fontId="26" fillId="0" borderId="1" xfId="0" applyBorder="1"/>
    <xf numFmtId="165" fontId="3" fillId="2" borderId="0" xfId="0" applyBorder="1" applyAlignment="1">
      <alignment horizontal="left" wrapText="1"/>
    </xf>
    <xf numFmtId="0" fontId="3" fillId="2" borderId="2" xfId="0" applyBorder="1" applyAlignment="1">
      <alignment horizontal="left" wrapText="1"/>
    </xf>
    <xf numFmtId="165" fontId="0" fillId="0" borderId="0" xfId="0" applyBorder="1"/>
    <xf numFmtId="0" fontId="4" fillId="2" borderId="2" xfId="0" applyBorder="1" applyAlignment="1">
      <alignment horizontal="left" wrapText="1"/>
    </xf>
    <xf numFmtId="0" fontId="3" fillId="2" borderId="0" xfId="0" applyAlignment="1">
      <alignment horizontal="right" wrapText="1"/>
    </xf>
    <xf numFmtId="0" fontId="2" fillId="2" borderId="0" xfId="0" applyAlignment="1">
      <alignment horizontal="left" wrapText="1"/>
    </xf>
    <xf numFmtId="0" fontId="5" fillId="2" borderId="0" xfId="0" applyBorder="1" applyAlignment="1">
      <alignment horizontal="center" vertical="center" wrapText="1"/>
    </xf>
    <xf numFmtId="165" fontId="0" fillId="0" borderId="0" xfId="0"/>
    <xf numFmtId="165" fontId="4" fillId="2" borderId="0" xfId="0" applyNumberFormat="1" applyFill="1" applyBorder="1" applyAlignment="1">
      <alignment horizontal="right" vertical="center" wrapText="1"/>
    </xf>
  </cellXfs>
  <cellStyles count="49">
    <cellStyle name="20% - 强调文字1" xfId="39" builtinId="30"/>
    <cellStyle name="20% - 强调文字2" xfId="43" builtinId="34"/>
    <cellStyle name="20% - 强调文字3" xfId="47" builtinId="38"/>
    <cellStyle name="20% - 强调文字4" xfId="51" builtinId="42"/>
    <cellStyle name="20% - 强调文字5" xfId="55" builtinId="46"/>
    <cellStyle name="20% - 强调文字6" xfId="59" builtinId="50"/>
    <cellStyle name="40% - 强调文字1" xfId="40" builtinId="31"/>
    <cellStyle name="40% - 强调文字2" xfId="44" builtinId="35"/>
    <cellStyle name="40% - 强调文字3" xfId="48" builtinId="39"/>
    <cellStyle name="40% - 强调文字4" xfId="52" builtinId="43"/>
    <cellStyle name="40% - 强调文字5" xfId="56" builtinId="47"/>
    <cellStyle name="40% - 强调文字6" xfId="60" builtinId="51"/>
    <cellStyle name="60% - 强调文字1" xfId="41" builtinId="32"/>
    <cellStyle name="60% - 强调文字2" xfId="45" builtinId="36"/>
    <cellStyle name="60% - 强调文字3" xfId="49" builtinId="40"/>
    <cellStyle name="60% - 强调文字4" xfId="53" builtinId="44"/>
    <cellStyle name="60% - 强调文字5" xfId="57" builtinId="48"/>
    <cellStyle name="60% - 强调文字6" xfId="61" builtinId="52"/>
    <cellStyle name="Followed Hyperlink" xfId="21" builtinId="9" hidden="1"/>
    <cellStyle name="Hyperlink" xfId="20" builtinId="8" hidden="1"/>
    <cellStyle name="NonStyle" xfId="0" builtinId="0"/>
    <cellStyle name="NonStyle" xfId="18" builtinId="3"/>
    <cellStyle name="NonStyle" xfId="15" builtinId="4"/>
    <cellStyle name="NonStyle" xfId="17" builtinId="5"/>
    <cellStyle name="NonStyle" xfId="19" builtinId="6"/>
    <cellStyle name="NonStyle" xfId="16" builtinId="7"/>
    <cellStyle name="好" xfId="35" builtinId="26"/>
    <cellStyle name="差" xfId="36" builtinId="27"/>
    <cellStyle name="强调文字1" xfId="38" builtinId="29"/>
    <cellStyle name="强调文字2" xfId="42" builtinId="33"/>
    <cellStyle name="强调文字3" xfId="46" builtinId="37"/>
    <cellStyle name="强调文字4" xfId="50" builtinId="41"/>
    <cellStyle name="强调文字5" xfId="54" builtinId="45"/>
    <cellStyle name="强调文字6" xfId="58" builtinId="49"/>
    <cellStyle name="批注" xfId="22" builtinId="10"/>
    <cellStyle name="标题" xfId="24" builtinId="15"/>
    <cellStyle name="标题 1" xfId="25" builtinId="16"/>
    <cellStyle name="标题 2" xfId="26" builtinId="17"/>
    <cellStyle name="标题 3" xfId="27" builtinId="18"/>
    <cellStyle name="标题 4" xfId="28" builtinId="19"/>
    <cellStyle name="检查单元格" xfId="32" builtinId="23"/>
    <cellStyle name="汇总" xfId="34" builtinId="25"/>
    <cellStyle name="解释性文本" xfId="62" builtinId="53"/>
    <cellStyle name="警告文本" xfId="23" builtinId="11"/>
    <cellStyle name="计算" xfId="31" builtinId="22"/>
    <cellStyle name="输入" xfId="29" builtinId="20"/>
    <cellStyle name="输出" xfId="30" builtinId="21"/>
    <cellStyle name="适中" xfId="37" builtinId="28"/>
    <cellStyle name="链接的单元格" xfId="33" builtinId="24"/>
  </cellStyles>
</styleSheet>
</file>

<file path=xl/_rels/workbook.xml.rels><?xml version="1.0" encoding="UTF-8"?>
<Relationships xmlns="http://schemas.openxmlformats.org/package/2006/relationships"><Relationship Id="rId1" Type="http://schemas.openxmlformats.org/officeDocument/2006/relationships/worksheet" Target="worksheets/sheet1.xml"></Relationship><Relationship Id="rId2" Type="http://schemas.openxmlformats.org/officeDocument/2006/relationships/worksheet" Target="worksheets/sheet2.xml"></Relationship><Relationship Id="rId3" Type="http://schemas.openxmlformats.org/officeDocument/2006/relationships/worksheet" Target="worksheets/sheet3.xml"></Relationship><Relationship Id="rId4" Type="http://schemas.openxmlformats.org/officeDocument/2006/relationships/worksheet" Target="worksheets/sheet4.xml"></Relationship><Relationship Id="rId5" Type="http://schemas.openxmlformats.org/officeDocument/2006/relationships/worksheet" Target="worksheets/sheet5.xml"></Relationship><Relationship Id="rId6" Type="http://schemas.openxmlformats.org/officeDocument/2006/relationships/worksheet" Target="worksheets/sheet6.xml"></Relationship><Relationship Id="rId7" Type="http://schemas.openxmlformats.org/officeDocument/2006/relationships/worksheet" Target="worksheets/sheet7.xml"></Relationship><Relationship Id="rId8" Type="http://schemas.openxmlformats.org/officeDocument/2006/relationships/worksheet" Target="worksheets/sheet8.xml"></Relationship><Relationship Id="rId9" Type="http://schemas.openxmlformats.org/officeDocument/2006/relationships/worksheet" Target="worksheets/sheet9.xml"></Relationship><Relationship Id="rId10" Type="http://schemas.openxmlformats.org/officeDocument/2006/relationships/worksheet" Target="worksheets/sheet10.xml"></Relationship><Relationship Id="rId11" Type="http://schemas.openxmlformats.org/officeDocument/2006/relationships/worksheet" Target="worksheets/sheet11.xml"></Relationship><Relationship Id="rId12" Type="http://schemas.openxmlformats.org/officeDocument/2006/relationships/worksheet" Target="worksheets/sheet12.xml"></Relationship><Relationship Id="rId13" Type="http://schemas.openxmlformats.org/officeDocument/2006/relationships/theme" Target="theme/theme1.xml"></Relationship><Relationship Id="rId14" Type="http://schemas.openxmlformats.org/officeDocument/2006/relationships/styles" Target="styles.xml"></Relationship><Relationship Id="rId15" Type="http://schemas.openxmlformats.org/officeDocument/2006/relationships/sharedStrings" Target="sharedStrings.xml"></Relationship></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맑은 고딕"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맑은 고딕"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Relationships xmlns="http://schemas.openxmlformats.org/package/2006/relationships"></Relationships>
</file>

<file path=xl/worksheets/_rels/sheet10.xml.rels><?xml version="1.0" encoding="UTF-8"?>
<Relationships xmlns="http://schemas.openxmlformats.org/package/2006/relationships"></Relationships>
</file>

<file path=xl/worksheets/_rels/sheet11.xml.rels><?xml version="1.0" encoding="UTF-8"?>
<Relationships xmlns="http://schemas.openxmlformats.org/package/2006/relationships"></Relationships>
</file>

<file path=xl/worksheets/_rels/sheet12.xml.rels><?xml version="1.0" encoding="UTF-8"?>
<Relationships xmlns="http://schemas.openxmlformats.org/package/2006/relationships"></Relationships>
</file>

<file path=xl/worksheets/_rels/sheet2.xml.rels><?xml version="1.0" encoding="UTF-8"?>
<Relationships xmlns="http://schemas.openxmlformats.org/package/2006/relationships"></Relationships>
</file>

<file path=xl/worksheets/_rels/sheet3.xml.rels><?xml version="1.0" encoding="UTF-8"?>
<Relationships xmlns="http://schemas.openxmlformats.org/package/2006/relationships"></Relationships>
</file>

<file path=xl/worksheets/_rels/sheet4.xml.rels><?xml version="1.0" encoding="UTF-8"?>
<Relationships xmlns="http://schemas.openxmlformats.org/package/2006/relationships"></Relationships>
</file>

<file path=xl/worksheets/_rels/sheet5.xml.rels><?xml version="1.0" encoding="UTF-8"?>
<Relationships xmlns="http://schemas.openxmlformats.org/package/2006/relationships"></Relationships>
</file>

<file path=xl/worksheets/_rels/sheet6.xml.rels><?xml version="1.0" encoding="UTF-8"?>
<Relationships xmlns="http://schemas.openxmlformats.org/package/2006/relationships"></Relationships>
</file>

<file path=xl/worksheets/_rels/sheet7.xml.rels><?xml version="1.0" encoding="UTF-8"?>
<Relationships xmlns="http://schemas.openxmlformats.org/package/2006/relationships"></Relationships>
</file>

<file path=xl/worksheets/_rels/sheet8.xml.rels><?xml version="1.0" encoding="UTF-8"?>
<Relationships xmlns="http://schemas.openxmlformats.org/package/2006/relationships"></Relationships>
</file>

<file path=xl/worksheets/_rels/sheet9.xml.rels><?xml version="1.0" encoding="UTF-8"?>
<Relationships xmlns="http://schemas.openxmlformats.org/package/2006/relationships"></Relationships>
</file>

<file path=xl/worksheets/sheet1.xml><?xml version="1.0" encoding="utf-8"?>
<worksheet xmlns="http://schemas.openxmlformats.org/spreadsheetml/2006/main" xmlns:r="http://schemas.openxmlformats.org/officeDocument/2006/relationships">
  <dimension ref="A1:G13"/>
  <sheetViews>
    <sheetView tabSelected="1" workbookViewId="0">
      <selection activeCell="G5" sqref="G5"/>
    </sheetView>
  </sheetViews>
  <sheetFormatPr defaultRowHeight="12.750000"/>
  <cols>
    <col min="1" max="1" width="13.57642828" customWidth="1" outlineLevel="0"/>
    <col min="2" max="2" width="10.00499998" customWidth="1" outlineLevel="0"/>
    <col min="3" max="3" width="22.00499998" customWidth="1" outlineLevel="0"/>
    <col min="4" max="4" width="4.14785705" customWidth="1" outlineLevel="0"/>
    <col min="5" max="5" width="14.00499998" customWidth="1" outlineLevel="0"/>
    <col min="6" max="6" width="10.29071413" customWidth="1" outlineLevel="0"/>
    <col min="7" max="7" width="16.57642828" customWidth="1" outlineLevel="0"/>
    <col min="11" max="11" width="13.29071413" customWidth="1" outlineLevel="0"/>
  </cols>
  <sheetData>
    <row r="1" spans="1:7" ht="51.750000">
      <c r="A1" s="66"/>
      <c r="B1" s="70" t="s">
        <v>0</v>
      </c>
      <c r="C1" s="73"/>
      <c r="D1" s="73"/>
      <c r="E1" s="73"/>
      <c r="F1" s="73"/>
      <c r="G1" s="79" t="s">
        <v>1</v>
      </c>
    </row>
    <row r="2" spans="1:7" ht="84.750000">
      <c r="A2" s="67" t="s">
        <v>492</v>
      </c>
      <c r="B2" s="0"/>
      <c r="C2" s="0"/>
      <c r="D2" s="0"/>
      <c r="E2" s="0"/>
      <c r="F2" s="0"/>
      <c r="G2" s="0"/>
    </row>
    <row r="3" spans="1:7" ht="54.750000">
      <c r="A3" s="68" t="s">
        <v>492</v>
      </c>
      <c r="B3" s="68" t="s">
        <v>495</v>
      </c>
      <c r="C3" s="74" t="s">
        <v>510</v>
      </c>
      <c r="D3" s="76"/>
      <c r="E3" s="76"/>
      <c r="F3" s="76"/>
      <c r="G3" s="76"/>
    </row>
    <row r="4" spans="1:7" ht="42.750000">
      <c r="A4" s="68"/>
      <c r="B4" s="68" t="s">
        <v>496</v>
      </c>
      <c r="C4" s="75" t="s">
        <v>511</v>
      </c>
      <c r="D4" s="9"/>
      <c r="E4" s="9"/>
      <c r="F4" s="9"/>
      <c r="G4" s="9"/>
    </row>
    <row r="5" spans="1:7" ht="69.750000">
      <c r="A5" s="68"/>
      <c r="B5" s="68"/>
      <c r="C5" s="75"/>
      <c r="D5" s="77"/>
      <c r="E5" s="75"/>
      <c r="F5" s="75"/>
      <c r="G5" s="75"/>
    </row>
    <row r="6" spans="1:7" ht="49.500000">
      <c r="A6" s="68" t="s">
        <v>493</v>
      </c>
      <c r="B6" s="71" t="s">
        <v>497</v>
      </c>
      <c r="C6" s="11"/>
      <c r="D6" s="68"/>
      <c r="E6" s="68" t="s">
        <v>13</v>
      </c>
      <c r="F6" s="71"/>
      <c r="G6" s="11"/>
    </row>
    <row r="7" spans="1:7" ht="57.750000">
      <c r="A7" s="69"/>
      <c r="B7" s="72" t="s">
        <v>9</v>
      </c>
      <c r="C7" s="9"/>
      <c r="D7" s="69"/>
      <c r="E7" s="69"/>
      <c r="F7" s="72" t="s">
        <v>501</v>
      </c>
      <c r="G7" s="9"/>
    </row>
    <row r="8" spans="1:7" ht="30.000000">
      <c r="A8" s="68"/>
      <c r="B8" s="71"/>
      <c r="C8" s="11"/>
      <c r="D8" s="68"/>
      <c r="E8" s="68"/>
      <c r="F8" s="71"/>
      <c r="G8" s="11"/>
    </row>
    <row r="9" spans="1:7" ht="64.500000">
      <c r="A9" s="69"/>
      <c r="B9" s="80"/>
      <c r="C9" s="11"/>
      <c r="D9" s="69"/>
      <c r="E9" s="69"/>
      <c r="F9" s="80"/>
      <c r="G9" s="11"/>
    </row>
    <row r="10" spans="1:7" ht="19.500000">
      <c r="A10" s="68"/>
      <c r="B10" s="71"/>
      <c r="C10" s="11"/>
      <c r="D10" s="68"/>
      <c r="E10" s="68"/>
      <c r="F10" s="71"/>
      <c r="G10" s="11"/>
    </row>
    <row r="11" spans="1:7" ht="49.500000">
      <c r="A11" s="69"/>
      <c r="B11" s="80" t="s">
        <v>500</v>
      </c>
      <c r="C11" s="11"/>
      <c r="D11" s="69"/>
      <c r="E11" s="69"/>
      <c r="F11" s="80"/>
      <c r="G11" s="11"/>
    </row>
    <row r="12" spans="1:7" ht="63.000000">
      <c r="A12" s="68"/>
      <c r="B12" s="68"/>
      <c r="C12" s="0"/>
      <c r="D12" s="68"/>
      <c r="E12" s="68"/>
      <c r="F12" s="68"/>
      <c r="G12" s="0"/>
    </row>
    <row r="13" spans="1:7" ht="47.250000">
      <c r="A13" s="68"/>
      <c r="B13" s="68"/>
      <c r="C13" s="68"/>
      <c r="D13" s="68"/>
      <c r="E13" s="68"/>
      <c r="F13" s="78" t="s">
        <v>499</v>
      </c>
      <c r="G13" s="0"/>
    </row>
  </sheetData>
  <mergeCells count="19">
    <mergeCell ref="B1:F1"/>
    <mergeCell ref="A2:G2"/>
    <mergeCell ref="C3:G3"/>
    <mergeCell ref="C4:G4"/>
    <mergeCell ref="B6:C6"/>
    <mergeCell ref="F6:G6"/>
    <mergeCell ref="B7:C7"/>
    <mergeCell ref="F7:G7"/>
    <mergeCell ref="B8:C8"/>
    <mergeCell ref="F8:G8"/>
    <mergeCell ref="B9:C9"/>
    <mergeCell ref="F9:G9"/>
    <mergeCell ref="B10:C10"/>
    <mergeCell ref="F10:G10"/>
    <mergeCell ref="B11:C11"/>
    <mergeCell ref="F11:G11"/>
    <mergeCell ref="B12:C12"/>
    <mergeCell ref="F12:G12"/>
    <mergeCell ref="F13:G13"/>
  </mergeCells>
  <phoneticPr fontId="1" type="noConversion"/>
  <pageMargins left="0.70" right="0.70" top="0.75" bottom="0.75" header="0.30" footer="0.30"/>
  <pageSetup paperSize="9" orientation="portrait"/>
</worksheet>
</file>

<file path=xl/worksheets/sheet10.xml><?xml version="1.0" encoding="utf-8"?>
<worksheet xmlns="http://schemas.openxmlformats.org/spreadsheetml/2006/main" xmlns:r="http://schemas.openxmlformats.org/officeDocument/2006/relationships">
  <sheetPr>
    <pageSetUpPr fitToPage="1"/>
  </sheetPr>
  <dimension ref="A1:G42"/>
  <sheetViews>
    <sheetView workbookViewId="0">
      <selection activeCell="A1" sqref="A1:G1"/>
    </sheetView>
  </sheetViews>
  <sheetFormatPr defaultColWidth="9.14428602" defaultRowHeight="12.750000"/>
  <cols>
    <col min="1" max="1" width="8.00499998" customWidth="1" outlineLevel="0"/>
    <col min="2" max="2" width="25.29071508" customWidth="1" outlineLevel="0"/>
    <col min="3" max="3" width="18.71928488" customWidth="1" outlineLevel="0"/>
    <col min="4" max="4" width="17.29071508" customWidth="1" outlineLevel="0"/>
    <col min="5" max="5" width="13.57642828" customWidth="1" outlineLevel="0"/>
    <col min="6" max="6" width="9.14785753" customWidth="1" outlineLevel="0"/>
    <col min="7" max="7" width="10.00499998" customWidth="1" outlineLevel="0"/>
  </cols>
  <sheetData>
    <row r="1" spans="1:7" ht="31.750000" customHeight="1">
      <c r="A1" s="5" t="s">
        <v>406</v>
      </c>
      <c r="B1" s="0"/>
      <c r="C1" s="0"/>
      <c r="D1" s="0"/>
      <c r="E1" s="0"/>
      <c r="F1" s="0"/>
      <c r="G1" s="0"/>
    </row>
    <row r="2" spans="1:7" ht="40.500000" customHeight="1">
      <c r="A2" s="18" t="s">
        <v>22</v>
      </c>
      <c r="B2" s="11"/>
      <c r="C2" s="11"/>
      <c r="D2" s="18" t="s">
        <v>23</v>
      </c>
      <c r="E2" s="11"/>
      <c r="F2" s="11"/>
      <c r="G2" s="20" t="s">
        <v>24</v>
      </c>
    </row>
    <row r="3" spans="1:7" ht="18.000000" customHeight="1">
      <c r="A3" s="23" t="s">
        <v>25</v>
      </c>
      <c r="B3" s="23" t="s">
        <v>316</v>
      </c>
      <c r="C3" s="23" t="s">
        <v>407</v>
      </c>
      <c r="D3" s="23" t="s">
        <v>408</v>
      </c>
      <c r="E3" s="23" t="s">
        <v>317</v>
      </c>
      <c r="F3" s="23" t="s">
        <v>409</v>
      </c>
      <c r="G3" s="17" t="s">
        <v>345</v>
      </c>
    </row>
    <row r="4" spans="1:7" ht="18.000000" customHeight="1">
      <c r="A4" s="32" t="s">
        <v>29</v>
      </c>
      <c r="B4" s="33" t="s">
        <v>410</v>
      </c>
      <c r="C4" s="34"/>
      <c r="D4" s="33"/>
      <c r="E4" s="32"/>
      <c r="F4" s="32"/>
      <c r="G4" s="42"/>
    </row>
    <row r="5" spans="1:7" ht="18.000000" customHeight="1">
      <c r="A5" s="32" t="s">
        <v>32</v>
      </c>
      <c r="B5" s="33" t="s">
        <v>411</v>
      </c>
      <c r="C5" s="34"/>
      <c r="D5" s="33"/>
      <c r="E5" s="32"/>
      <c r="F5" s="32"/>
      <c r="G5" s="42"/>
    </row>
    <row r="6" spans="1:7" ht="18.000000" customHeight="1">
      <c r="A6" s="32"/>
      <c r="B6" s="33"/>
      <c r="C6" s="34"/>
      <c r="D6" s="33"/>
      <c r="E6" s="32"/>
      <c r="F6" s="32"/>
      <c r="G6" s="42"/>
    </row>
    <row r="7" spans="1:7" ht="18.000000" customHeight="1">
      <c r="A7" s="32"/>
      <c r="B7" s="33"/>
      <c r="C7" s="34"/>
      <c r="D7" s="33"/>
      <c r="E7" s="32"/>
      <c r="F7" s="32"/>
      <c r="G7" s="42"/>
    </row>
    <row r="8" spans="1:7" ht="18.000000" customHeight="1">
      <c r="A8" s="32"/>
      <c r="B8" s="33"/>
      <c r="C8" s="34"/>
      <c r="D8" s="33"/>
      <c r="E8" s="32"/>
      <c r="F8" s="32"/>
      <c r="G8" s="42"/>
    </row>
    <row r="9" spans="1:7" ht="18.000000" customHeight="1">
      <c r="A9" s="32"/>
      <c r="B9" s="33"/>
      <c r="C9" s="34"/>
      <c r="D9" s="33"/>
      <c r="E9" s="32"/>
      <c r="F9" s="32"/>
      <c r="G9" s="42"/>
    </row>
    <row r="10" spans="1:7" ht="18.000000" customHeight="1">
      <c r="A10" s="32"/>
      <c r="B10" s="33"/>
      <c r="C10" s="34"/>
      <c r="D10" s="33"/>
      <c r="E10" s="32"/>
      <c r="F10" s="32"/>
      <c r="G10" s="42"/>
    </row>
    <row r="11" spans="1:7" ht="18.000000" customHeight="1">
      <c r="A11" s="32"/>
      <c r="B11" s="33"/>
      <c r="C11" s="34"/>
      <c r="D11" s="33"/>
      <c r="E11" s="32"/>
      <c r="F11" s="32"/>
      <c r="G11" s="42"/>
    </row>
    <row r="12" spans="1:7" ht="18.000000" customHeight="1">
      <c r="A12" s="32"/>
      <c r="B12" s="33"/>
      <c r="C12" s="34"/>
      <c r="D12" s="33"/>
      <c r="E12" s="32"/>
      <c r="F12" s="32"/>
      <c r="G12" s="42"/>
    </row>
    <row r="13" spans="1:7" ht="18.000000" customHeight="1">
      <c r="A13" s="32"/>
      <c r="B13" s="33"/>
      <c r="C13" s="34"/>
      <c r="D13" s="33"/>
      <c r="E13" s="32"/>
      <c r="F13" s="32"/>
      <c r="G13" s="42"/>
    </row>
    <row r="14" spans="1:7" ht="18.000000" customHeight="1">
      <c r="A14" s="32"/>
      <c r="B14" s="33"/>
      <c r="C14" s="34"/>
      <c r="D14" s="33"/>
      <c r="E14" s="32"/>
      <c r="F14" s="32"/>
      <c r="G14" s="42"/>
    </row>
    <row r="15" spans="1:7" ht="18.000000" customHeight="1">
      <c r="A15" s="32"/>
      <c r="B15" s="33"/>
      <c r="C15" s="34"/>
      <c r="D15" s="33"/>
      <c r="E15" s="32"/>
      <c r="F15" s="32"/>
      <c r="G15" s="42"/>
    </row>
    <row r="16" spans="1:7" ht="18.000000" customHeight="1">
      <c r="A16" s="32"/>
      <c r="B16" s="33"/>
      <c r="C16" s="34"/>
      <c r="D16" s="33"/>
      <c r="E16" s="32"/>
      <c r="F16" s="32"/>
      <c r="G16" s="42"/>
    </row>
    <row r="17" spans="1:7" ht="18.000000" customHeight="1">
      <c r="A17" s="32"/>
      <c r="B17" s="33"/>
      <c r="C17" s="34"/>
      <c r="D17" s="33"/>
      <c r="E17" s="32"/>
      <c r="F17" s="32"/>
      <c r="G17" s="42"/>
    </row>
    <row r="18" spans="1:7" ht="18.000000" customHeight="1">
      <c r="A18" s="32"/>
      <c r="B18" s="33"/>
      <c r="C18" s="34"/>
      <c r="D18" s="33"/>
      <c r="E18" s="32"/>
      <c r="F18" s="32"/>
      <c r="G18" s="42"/>
    </row>
    <row r="19" spans="1:7" ht="18.000000" customHeight="1">
      <c r="A19" s="32"/>
      <c r="B19" s="33"/>
      <c r="C19" s="34"/>
      <c r="D19" s="33"/>
      <c r="E19" s="32"/>
      <c r="F19" s="32"/>
      <c r="G19" s="42"/>
    </row>
    <row r="20" spans="1:7" ht="18.000000" customHeight="1">
      <c r="A20" s="32"/>
      <c r="B20" s="33"/>
      <c r="C20" s="34"/>
      <c r="D20" s="33"/>
      <c r="E20" s="32"/>
      <c r="F20" s="32"/>
      <c r="G20" s="42"/>
    </row>
    <row r="21" spans="1:7" ht="18.000000" customHeight="1">
      <c r="A21" s="32"/>
      <c r="B21" s="33"/>
      <c r="C21" s="34"/>
      <c r="D21" s="33"/>
      <c r="E21" s="32"/>
      <c r="F21" s="32"/>
      <c r="G21" s="42"/>
    </row>
    <row r="22" spans="1:7" ht="18.000000" customHeight="1">
      <c r="A22" s="32"/>
      <c r="B22" s="33"/>
      <c r="C22" s="34"/>
      <c r="D22" s="33"/>
      <c r="E22" s="32"/>
      <c r="F22" s="32"/>
      <c r="G22" s="42"/>
    </row>
    <row r="23" spans="1:7" ht="18.000000" customHeight="1">
      <c r="A23" s="32"/>
      <c r="B23" s="33"/>
      <c r="C23" s="34"/>
      <c r="D23" s="33"/>
      <c r="E23" s="32"/>
      <c r="F23" s="32"/>
      <c r="G23" s="42"/>
    </row>
    <row r="24" spans="1:7" ht="18.000000" customHeight="1">
      <c r="A24" s="32"/>
      <c r="B24" s="33"/>
      <c r="C24" s="34"/>
      <c r="D24" s="33"/>
      <c r="E24" s="32"/>
      <c r="F24" s="32"/>
      <c r="G24" s="42"/>
    </row>
    <row r="25" spans="1:7" ht="18.000000" customHeight="1">
      <c r="A25" s="32"/>
      <c r="B25" s="33"/>
      <c r="C25" s="34"/>
      <c r="D25" s="33"/>
      <c r="E25" s="32"/>
      <c r="F25" s="32"/>
      <c r="G25" s="42"/>
    </row>
    <row r="26" spans="1:7" ht="18.000000" customHeight="1">
      <c r="A26" s="32"/>
      <c r="B26" s="33"/>
      <c r="C26" s="34"/>
      <c r="D26" s="33"/>
      <c r="E26" s="32"/>
      <c r="F26" s="32"/>
      <c r="G26" s="42"/>
    </row>
    <row r="27" spans="1:7" ht="18.000000" customHeight="1">
      <c r="A27" s="32"/>
      <c r="B27" s="33"/>
      <c r="C27" s="34"/>
      <c r="D27" s="33"/>
      <c r="E27" s="32"/>
      <c r="F27" s="32"/>
      <c r="G27" s="42"/>
    </row>
    <row r="28" spans="1:7" ht="18.000000" customHeight="1">
      <c r="A28" s="32"/>
      <c r="B28" s="33"/>
      <c r="C28" s="34"/>
      <c r="D28" s="33"/>
      <c r="E28" s="32"/>
      <c r="F28" s="32"/>
      <c r="G28" s="42"/>
    </row>
    <row r="29" spans="1:7" ht="18.000000" customHeight="1">
      <c r="A29" s="32"/>
      <c r="B29" s="33"/>
      <c r="C29" s="34"/>
      <c r="D29" s="33"/>
      <c r="E29" s="32"/>
      <c r="F29" s="32"/>
      <c r="G29" s="42"/>
    </row>
    <row r="30" spans="1:7" ht="18.000000" customHeight="1">
      <c r="A30" s="32"/>
      <c r="B30" s="33"/>
      <c r="C30" s="34"/>
      <c r="D30" s="33"/>
      <c r="E30" s="32"/>
      <c r="F30" s="32"/>
      <c r="G30" s="42"/>
    </row>
    <row r="31" spans="1:7" ht="18.000000" customHeight="1">
      <c r="A31" s="32"/>
      <c r="B31" s="33"/>
      <c r="C31" s="34"/>
      <c r="D31" s="33"/>
      <c r="E31" s="32"/>
      <c r="F31" s="32"/>
      <c r="G31" s="42"/>
    </row>
    <row r="32" spans="1:7" ht="18.000000" customHeight="1">
      <c r="A32" s="32"/>
      <c r="B32" s="33"/>
      <c r="C32" s="34"/>
      <c r="D32" s="33"/>
      <c r="E32" s="32"/>
      <c r="F32" s="32"/>
      <c r="G32" s="42"/>
    </row>
    <row r="33" spans="1:7" ht="18.000000" customHeight="1">
      <c r="A33" s="32"/>
      <c r="B33" s="33"/>
      <c r="C33" s="34"/>
      <c r="D33" s="33"/>
      <c r="E33" s="32"/>
      <c r="F33" s="32"/>
      <c r="G33" s="42"/>
    </row>
    <row r="34" spans="1:7" ht="18.000000" customHeight="1">
      <c r="A34" s="32"/>
      <c r="B34" s="33"/>
      <c r="C34" s="34"/>
      <c r="D34" s="33"/>
      <c r="E34" s="32"/>
      <c r="F34" s="32"/>
      <c r="G34" s="42"/>
    </row>
    <row r="35" spans="1:7" ht="18.000000" customHeight="1">
      <c r="A35" s="32"/>
      <c r="B35" s="33"/>
      <c r="C35" s="34"/>
      <c r="D35" s="33"/>
      <c r="E35" s="32"/>
      <c r="F35" s="32"/>
      <c r="G35" s="42"/>
    </row>
    <row r="36" spans="1:7" ht="18.000000" customHeight="1">
      <c r="A36" s="32"/>
      <c r="B36" s="33"/>
      <c r="C36" s="34"/>
      <c r="D36" s="33"/>
      <c r="E36" s="32"/>
      <c r="F36" s="32"/>
      <c r="G36" s="42"/>
    </row>
    <row r="37" spans="1:7" ht="18.000000" customHeight="1">
      <c r="A37" s="32"/>
      <c r="B37" s="33"/>
      <c r="C37" s="34"/>
      <c r="D37" s="33"/>
      <c r="E37" s="32"/>
      <c r="F37" s="32"/>
      <c r="G37" s="42"/>
    </row>
    <row r="38" spans="1:7" ht="18.000000" customHeight="1">
      <c r="A38" s="19" t="s">
        <v>365</v>
      </c>
      <c r="B38" s="12"/>
      <c r="C38" s="26" t="s">
        <v>412</v>
      </c>
      <c r="D38" s="26" t="s">
        <v>412</v>
      </c>
      <c r="E38" s="26"/>
      <c r="F38" s="26" t="s">
        <v>412</v>
      </c>
      <c r="G38" s="39"/>
    </row>
    <row r="39" ht="4.250000" customHeight="1"/>
    <row r="40" spans="1:7" ht="24.500000" customHeight="1">
      <c r="A40" s="47" t="s">
        <v>413</v>
      </c>
      <c r="B40" s="0"/>
      <c r="C40" s="0"/>
      <c r="D40" s="0"/>
      <c r="E40" s="0"/>
      <c r="F40" s="0"/>
      <c r="G40" s="0"/>
    </row>
    <row r="41" spans="1:7" ht="18.000000" customHeight="1">
      <c r="A41" s="29" t="s">
        <v>414</v>
      </c>
      <c r="B41" s="0"/>
      <c r="C41" s="0"/>
      <c r="D41" s="0"/>
      <c r="E41" s="0"/>
      <c r="F41" s="0"/>
      <c r="G41" s="0"/>
    </row>
    <row r="42" spans="1:7" ht="18.000000" customHeight="1">
      <c r="A42" s="25" t="s">
        <v>58</v>
      </c>
      <c r="B42" s="0"/>
      <c r="C42" s="0"/>
      <c r="D42" s="21"/>
      <c r="E42" s="21"/>
      <c r="F42" s="21"/>
      <c r="G42" s="21"/>
    </row>
  </sheetData>
  <mergeCells count="7">
    <mergeCell ref="A1:G1"/>
    <mergeCell ref="A2:C2"/>
    <mergeCell ref="D2:F2"/>
    <mergeCell ref="A38:B38"/>
    <mergeCell ref="A40:G40"/>
    <mergeCell ref="A41:G41"/>
    <mergeCell ref="A42:C42"/>
  </mergeCells>
  <phoneticPr fontId="1" type="noConversion"/>
  <printOptions horizontalCentered="1"/>
  <pageMargins left="0.39" right="0.39" top="0.39" bottom="0.39" header="0.00" footer="0.00"/>
  <pageSetup paperSize="9" fitToHeight="0" orientation="portrait"/>
</worksheet>
</file>

<file path=xl/worksheets/sheet11.xml><?xml version="1.0" encoding="utf-8"?>
<worksheet xmlns="http://schemas.openxmlformats.org/spreadsheetml/2006/main" xmlns:r="http://schemas.openxmlformats.org/officeDocument/2006/relationships">
  <sheetPr>
    <pageSetUpPr fitToPage="1"/>
  </sheetPr>
  <dimension ref="A1:F33"/>
  <sheetViews>
    <sheetView workbookViewId="0">
      <selection activeCell="D8" sqref="D8"/>
    </sheetView>
  </sheetViews>
  <sheetFormatPr defaultColWidth="9.14428602" defaultRowHeight="12.750000"/>
  <cols>
    <col min="1" max="1" width="6.43357120" customWidth="1" outlineLevel="0"/>
    <col min="2" max="2" width="26.00499998" customWidth="1" outlineLevel="0"/>
    <col min="3" max="3" width="29.43357168" customWidth="1" outlineLevel="0"/>
    <col min="4" max="4" width="14.43357168" customWidth="1" outlineLevel="0"/>
    <col min="5" max="5" width="10.00499998" customWidth="1" outlineLevel="0"/>
    <col min="6" max="6" width="10.57642828" customWidth="1" outlineLevel="0"/>
    <col min="9" max="9" width="12.14785753" customWidth="1" outlineLevel="0"/>
  </cols>
  <sheetData>
    <row r="1" spans="1:6" ht="32.500000" customHeight="1">
      <c r="A1" s="5" t="s">
        <v>415</v>
      </c>
      <c r="B1" s="0"/>
      <c r="C1" s="0"/>
      <c r="D1" s="0"/>
      <c r="E1" s="0"/>
      <c r="F1" s="0"/>
    </row>
    <row r="2" spans="1:6" ht="40.500000" customHeight="1">
      <c r="A2" s="18" t="s">
        <v>22</v>
      </c>
      <c r="B2" s="11"/>
      <c r="C2" s="11"/>
      <c r="D2" s="18" t="s">
        <v>23</v>
      </c>
      <c r="E2" s="11"/>
      <c r="F2" s="20" t="s">
        <v>24</v>
      </c>
    </row>
    <row r="3" spans="1:6" ht="26.500000" customHeight="1">
      <c r="A3" s="23" t="s">
        <v>25</v>
      </c>
      <c r="B3" s="23" t="s">
        <v>316</v>
      </c>
      <c r="C3" s="23" t="s">
        <v>317</v>
      </c>
      <c r="D3" s="23" t="s">
        <v>416</v>
      </c>
      <c r="E3" s="23" t="s">
        <v>417</v>
      </c>
      <c r="F3" s="17" t="s">
        <v>345</v>
      </c>
    </row>
    <row r="4" spans="1:6" ht="24.000000" customHeight="1">
      <c r="A4" s="32" t="s">
        <v>29</v>
      </c>
      <c r="B4" s="33" t="s">
        <v>50</v>
      </c>
      <c r="C4" s="33" t="s">
        <v>418</v>
      </c>
      <c r="D4" s="41">
        <f>'表-04 单位工程投标价汇总表(13规范)'!C12</f>
        <v>4830.14</v>
      </c>
      <c r="E4" s="32" t="s">
        <v>419</v>
      </c>
      <c r="F4" s="42">
        <f>D4</f>
        <v>4830.14</v>
      </c>
    </row>
    <row r="5" spans="1:6" ht="18.000000" customHeight="1">
      <c r="A5" s="32" t="s">
        <v>420</v>
      </c>
      <c r="B5" s="33" t="s">
        <v>421</v>
      </c>
      <c r="C5" s="33" t="s">
        <v>422</v>
      </c>
      <c r="D5" s="41"/>
      <c r="E5" s="32"/>
      <c r="F5" s="42">
        <f>F4</f>
        <v>4830.14</v>
      </c>
    </row>
    <row r="6" spans="1:6" ht="18.000000" customHeight="1">
      <c r="A6" s="32" t="s">
        <v>423</v>
      </c>
      <c r="B6" s="33" t="s">
        <v>424</v>
      </c>
      <c r="C6" s="33"/>
      <c r="D6" s="41"/>
      <c r="E6" s="32"/>
      <c r="F6" s="42"/>
    </row>
    <row r="7" spans="1:6" ht="18.000000" customHeight="1">
      <c r="A7" s="32" t="s">
        <v>425</v>
      </c>
      <c r="B7" s="33" t="s">
        <v>339</v>
      </c>
      <c r="C7" s="33"/>
      <c r="D7" s="41"/>
      <c r="E7" s="32"/>
      <c r="F7" s="42"/>
    </row>
    <row r="8" spans="1:6" ht="18.000000" customHeight="1">
      <c r="A8" s="32" t="s">
        <v>32</v>
      </c>
      <c r="B8" s="33" t="s">
        <v>426</v>
      </c>
      <c r="C8" s="33" t="s">
        <v>427</v>
      </c>
      <c r="D8" s="41">
        <f>'表-04 单位工程投标价汇总表(13规范)'!C4+'表-04 单位工程投标价汇总表(13规范)'!C5+'表-04 单位工程投标价汇总表(13规范)'!C12</f>
        <v>174175.9451</v>
      </c>
      <c r="E8" s="32" t="s">
        <v>107</v>
      </c>
      <c r="F8" s="42">
        <f>D8*9%</f>
        <v>15675.835059</v>
      </c>
    </row>
    <row r="9" spans="1:6" ht="24.000000" customHeight="1">
      <c r="A9" s="32"/>
      <c r="B9" s="33"/>
      <c r="C9" s="33"/>
      <c r="D9" s="41"/>
      <c r="E9" s="32"/>
      <c r="F9" s="42"/>
    </row>
    <row r="10" spans="1:6" ht="24.000000" customHeight="1">
      <c r="A10" s="32"/>
      <c r="B10" s="33"/>
      <c r="C10" s="33"/>
      <c r="D10" s="41"/>
      <c r="E10" s="32"/>
      <c r="F10" s="42"/>
    </row>
    <row r="11" spans="1:6" ht="24.000000" customHeight="1">
      <c r="A11" s="32"/>
      <c r="B11" s="33"/>
      <c r="C11" s="33"/>
      <c r="D11" s="41"/>
      <c r="E11" s="32"/>
      <c r="F11" s="42"/>
    </row>
    <row r="12" spans="1:6" ht="24.000000" customHeight="1">
      <c r="A12" s="32"/>
      <c r="B12" s="33"/>
      <c r="C12" s="33"/>
      <c r="D12" s="41"/>
      <c r="E12" s="32"/>
      <c r="F12" s="42"/>
    </row>
    <row r="13" spans="1:6" ht="24.000000" customHeight="1">
      <c r="A13" s="32"/>
      <c r="B13" s="33"/>
      <c r="C13" s="33"/>
      <c r="D13" s="41"/>
      <c r="E13" s="32"/>
      <c r="F13" s="42"/>
    </row>
    <row r="14" spans="1:6" ht="24.000000" customHeight="1">
      <c r="A14" s="32"/>
      <c r="B14" s="33"/>
      <c r="C14" s="33"/>
      <c r="D14" s="41"/>
      <c r="E14" s="32"/>
      <c r="F14" s="42"/>
    </row>
    <row r="15" spans="1:6" ht="24.000000" customHeight="1">
      <c r="A15" s="32"/>
      <c r="B15" s="33"/>
      <c r="C15" s="33"/>
      <c r="D15" s="41"/>
      <c r="E15" s="32"/>
      <c r="F15" s="42"/>
    </row>
    <row r="16" spans="1:6" ht="24.000000" customHeight="1">
      <c r="A16" s="32"/>
      <c r="B16" s="33"/>
      <c r="C16" s="33"/>
      <c r="D16" s="41"/>
      <c r="E16" s="32"/>
      <c r="F16" s="42"/>
    </row>
    <row r="17" spans="1:6" ht="24.000000" customHeight="1">
      <c r="A17" s="32"/>
      <c r="B17" s="33"/>
      <c r="C17" s="33"/>
      <c r="D17" s="41"/>
      <c r="E17" s="32"/>
      <c r="F17" s="42"/>
    </row>
    <row r="18" spans="1:6" ht="24.000000" customHeight="1">
      <c r="A18" s="32"/>
      <c r="B18" s="33"/>
      <c r="C18" s="33"/>
      <c r="D18" s="41"/>
      <c r="E18" s="32"/>
      <c r="F18" s="42"/>
    </row>
    <row r="19" spans="1:6" ht="24.000000" customHeight="1">
      <c r="A19" s="32"/>
      <c r="B19" s="33"/>
      <c r="C19" s="33"/>
      <c r="D19" s="41"/>
      <c r="E19" s="32"/>
      <c r="F19" s="42"/>
    </row>
    <row r="20" spans="1:6" ht="24.000000" customHeight="1">
      <c r="A20" s="32"/>
      <c r="B20" s="33"/>
      <c r="C20" s="33"/>
      <c r="D20" s="41"/>
      <c r="E20" s="32"/>
      <c r="F20" s="42"/>
    </row>
    <row r="21" spans="1:6" ht="24.000000" customHeight="1">
      <c r="A21" s="32"/>
      <c r="B21" s="33"/>
      <c r="C21" s="33"/>
      <c r="D21" s="41"/>
      <c r="E21" s="32"/>
      <c r="F21" s="42"/>
    </row>
    <row r="22" spans="1:6" ht="24.000000" customHeight="1">
      <c r="A22" s="32"/>
      <c r="B22" s="33"/>
      <c r="C22" s="33"/>
      <c r="D22" s="41"/>
      <c r="E22" s="32"/>
      <c r="F22" s="42"/>
    </row>
    <row r="23" spans="1:6" ht="24.000000" customHeight="1">
      <c r="A23" s="32"/>
      <c r="B23" s="33"/>
      <c r="C23" s="33"/>
      <c r="D23" s="41"/>
      <c r="E23" s="32"/>
      <c r="F23" s="42"/>
    </row>
    <row r="24" spans="1:6" ht="24.000000" customHeight="1">
      <c r="A24" s="32"/>
      <c r="B24" s="33"/>
      <c r="C24" s="33"/>
      <c r="D24" s="41"/>
      <c r="E24" s="32"/>
      <c r="F24" s="42"/>
    </row>
    <row r="25" spans="1:6" ht="24.000000" customHeight="1">
      <c r="A25" s="32"/>
      <c r="B25" s="33"/>
      <c r="C25" s="33"/>
      <c r="D25" s="41"/>
      <c r="E25" s="32"/>
      <c r="F25" s="42"/>
    </row>
    <row r="26" spans="1:6" ht="24.000000" customHeight="1">
      <c r="A26" s="32"/>
      <c r="B26" s="33"/>
      <c r="C26" s="33"/>
      <c r="D26" s="41"/>
      <c r="E26" s="32"/>
      <c r="F26" s="42"/>
    </row>
    <row r="27" spans="1:6" ht="24.000000" customHeight="1">
      <c r="A27" s="32"/>
      <c r="B27" s="33"/>
      <c r="C27" s="33"/>
      <c r="D27" s="41"/>
      <c r="E27" s="32"/>
      <c r="F27" s="42"/>
    </row>
    <row r="28" spans="1:6" ht="24.000000" customHeight="1">
      <c r="A28" s="32"/>
      <c r="B28" s="33"/>
      <c r="C28" s="33"/>
      <c r="D28" s="41"/>
      <c r="E28" s="32"/>
      <c r="F28" s="42"/>
    </row>
    <row r="29" spans="1:6" ht="24.000000" customHeight="1">
      <c r="A29" s="19" t="s">
        <v>183</v>
      </c>
      <c r="B29" s="12"/>
      <c r="C29" s="12"/>
      <c r="D29" s="12"/>
      <c r="E29" s="12"/>
      <c r="F29" s="39">
        <f>F8+F4</f>
        <v>20505.975059</v>
      </c>
    </row>
    <row r="30" ht="15.000000" customHeight="1"/>
    <row r="31" spans="1:6" ht="24.000000" customHeight="1">
      <c r="A31" s="25" t="s">
        <v>428</v>
      </c>
      <c r="B31" s="0"/>
      <c r="C31" s="0"/>
      <c r="D31" s="25"/>
      <c r="E31" s="25" t="s">
        <v>429</v>
      </c>
      <c r="F31" s="0"/>
    </row>
    <row r="32" spans="1:6" ht="23.500000" customHeight="1">
      <c r="A32" s="29" t="s">
        <v>430</v>
      </c>
      <c r="B32" s="0"/>
      <c r="C32" s="0"/>
      <c r="D32" s="0"/>
      <c r="E32" s="0"/>
      <c r="F32" s="0"/>
    </row>
    <row r="33" spans="1:6" ht="23.500000" customHeight="1">
      <c r="A33" s="25" t="s">
        <v>58</v>
      </c>
      <c r="B33" s="0"/>
      <c r="C33" s="0"/>
      <c r="D33" s="21"/>
      <c r="E33" s="21"/>
      <c r="F33" s="21"/>
    </row>
  </sheetData>
  <mergeCells count="8">
    <mergeCell ref="A1:F1"/>
    <mergeCell ref="A2:C2"/>
    <mergeCell ref="D2:E2"/>
    <mergeCell ref="A29:E29"/>
    <mergeCell ref="A31:C31"/>
    <mergeCell ref="E31:F31"/>
    <mergeCell ref="A32:F32"/>
    <mergeCell ref="A33:C33"/>
  </mergeCells>
  <phoneticPr fontId="1" type="noConversion"/>
  <printOptions horizontalCentered="1"/>
  <pageMargins left="0.79" right="0.39" top="0.39" bottom="0.39" header="0.00" footer="0.00"/>
  <pageSetup paperSize="9" fitToHeight="0" orientation="portrait"/>
</worksheet>
</file>

<file path=xl/worksheets/sheet12.xml><?xml version="1.0" encoding="utf-8"?>
<worksheet xmlns="http://schemas.openxmlformats.org/spreadsheetml/2006/main" xmlns:r="http://schemas.openxmlformats.org/officeDocument/2006/relationships">
  <sheetPr>
    <pageSetUpPr fitToPage="1"/>
  </sheetPr>
  <dimension ref="A1:P37"/>
  <sheetViews>
    <sheetView workbookViewId="0">
      <selection activeCell="A1" sqref="A1:I1"/>
    </sheetView>
  </sheetViews>
  <sheetFormatPr defaultColWidth="9.14428602" defaultRowHeight="12.750000"/>
  <cols>
    <col min="1" max="1" width="5.00499998" customWidth="1" outlineLevel="0"/>
    <col min="2" max="2" width="7.71928583" customWidth="1" outlineLevel="0"/>
    <col min="3" max="3" width="20.43357168" customWidth="1" outlineLevel="0"/>
    <col min="4" max="4" width="12.00499998" customWidth="1" outlineLevel="0"/>
    <col min="5" max="5" width="7.86214290" customWidth="1" outlineLevel="0"/>
    <col min="6" max="6" width="10.14785753" customWidth="1" outlineLevel="0"/>
    <col min="7" max="7" width="10.29071413" customWidth="1" outlineLevel="0"/>
    <col min="8" max="8" width="10.71928583" customWidth="1" outlineLevel="0"/>
    <col min="9" max="9" width="12.57642828" customWidth="1" outlineLevel="0"/>
    <col min="12" max="14" style="11" width="9.14785753" customWidth="1" outlineLevel="0"/>
  </cols>
  <sheetData>
    <row r="1" spans="1:16" ht="45.000000" customHeight="1">
      <c r="A1" s="5" t="s">
        <v>448</v>
      </c>
      <c r="B1" s="0"/>
      <c r="C1" s="0"/>
      <c r="D1" s="0"/>
      <c r="E1" s="0"/>
      <c r="F1" s="0"/>
      <c r="G1" s="0"/>
      <c r="H1" s="0"/>
      <c r="I1" s="0"/>
    </row>
    <row r="2" spans="1:16" ht="18.000000" customHeight="1">
      <c r="A2" s="18" t="s">
        <v>22</v>
      </c>
      <c r="B2" s="11"/>
      <c r="C2" s="11"/>
      <c r="D2" s="11"/>
      <c r="E2" s="11"/>
      <c r="F2" s="11"/>
      <c r="G2" s="20"/>
      <c r="H2" s="20" t="s">
        <v>24</v>
      </c>
      <c r="I2" s="11"/>
    </row>
    <row r="3" spans="1:16" ht="29.500000" customHeight="1">
      <c r="A3" s="23" t="s">
        <v>25</v>
      </c>
      <c r="B3" s="23" t="s">
        <v>449</v>
      </c>
      <c r="C3" s="23" t="s">
        <v>450</v>
      </c>
      <c r="D3" s="23" t="s">
        <v>451</v>
      </c>
      <c r="E3" s="23" t="s">
        <v>65</v>
      </c>
      <c r="F3" s="23" t="s">
        <v>370</v>
      </c>
      <c r="G3" s="23" t="s">
        <v>376</v>
      </c>
      <c r="H3" s="23" t="s">
        <v>68</v>
      </c>
      <c r="I3" s="17" t="s">
        <v>322</v>
      </c>
      <c r="L3" s="11"/>
      <c r="M3" s="11"/>
      <c r="N3" s="11"/>
      <c r="O3" s="11"/>
      <c r="P3" s="11"/>
    </row>
    <row r="4" spans="1:16" ht="18.000000" customHeight="1">
      <c r="A4" s="32" t="s">
        <v>29</v>
      </c>
      <c r="B4" s="33" t="s">
        <v>452</v>
      </c>
      <c r="C4" s="33" t="s">
        <v>453</v>
      </c>
      <c r="D4" s="33"/>
      <c r="E4" s="32" t="s">
        <v>74</v>
      </c>
      <c r="F4" s="56">
        <v>6.514</v>
      </c>
      <c r="G4" s="41">
        <v>310.38</v>
      </c>
      <c r="H4" s="41">
        <f>G4*F4</f>
        <v>2021.81532</v>
      </c>
      <c r="I4" s="22"/>
      <c r="L4" s="11"/>
      <c r="M4" s="63"/>
      <c r="N4" s="65"/>
      <c r="O4" s="11"/>
      <c r="P4" s="11"/>
    </row>
    <row r="5" spans="1:16" ht="18.000000" customHeight="1">
      <c r="A5" s="32" t="s">
        <v>32</v>
      </c>
      <c r="B5" s="33" t="s">
        <v>454</v>
      </c>
      <c r="C5" s="33" t="s">
        <v>455</v>
      </c>
      <c r="D5" s="33"/>
      <c r="E5" s="32" t="s">
        <v>74</v>
      </c>
      <c r="F5" s="56">
        <v>24.984</v>
      </c>
      <c r="G5" s="41">
        <v>281.72</v>
      </c>
      <c r="H5" s="41">
        <f>G5*F5</f>
        <v>7038.49248</v>
      </c>
      <c r="I5" s="22"/>
      <c r="L5" s="11"/>
      <c r="M5" s="63"/>
      <c r="N5" s="65"/>
      <c r="O5" s="11"/>
      <c r="P5" s="11"/>
    </row>
    <row r="6" spans="1:16" ht="18.000000" customHeight="1">
      <c r="A6" s="32" t="s">
        <v>39</v>
      </c>
      <c r="B6" s="33" t="s">
        <v>456</v>
      </c>
      <c r="C6" s="33" t="s">
        <v>457</v>
      </c>
      <c r="D6" s="33" t="s">
        <v>458</v>
      </c>
      <c r="E6" s="32" t="s">
        <v>459</v>
      </c>
      <c r="F6" s="56">
        <v>8.806</v>
      </c>
      <c r="G6" s="41">
        <v>454.7</v>
      </c>
      <c r="H6" s="41">
        <f>G6*F6</f>
        <v>4004.0882</v>
      </c>
      <c r="I6" s="22"/>
      <c r="L6" s="11"/>
      <c r="M6" s="63"/>
      <c r="N6" s="65"/>
      <c r="O6" s="11"/>
      <c r="P6" s="11"/>
    </row>
    <row r="7" spans="1:16" ht="18.000000" customHeight="1">
      <c r="A7" s="32" t="s">
        <v>49</v>
      </c>
      <c r="B7" s="33" t="s">
        <v>460</v>
      </c>
      <c r="C7" s="33" t="s">
        <v>461</v>
      </c>
      <c r="D7" s="33"/>
      <c r="E7" s="32" t="s">
        <v>462</v>
      </c>
      <c r="F7" s="56">
        <v>2.204</v>
      </c>
      <c r="G7" s="41">
        <v>0.7</v>
      </c>
      <c r="H7" s="41">
        <f>G7*F7</f>
        <v>1.5428</v>
      </c>
      <c r="I7" s="22"/>
      <c r="L7" s="11"/>
      <c r="M7" s="63"/>
      <c r="N7" s="65"/>
      <c r="O7" s="11"/>
      <c r="P7" s="11"/>
    </row>
    <row r="8" spans="1:16" ht="18.000000" customHeight="1">
      <c r="A8" s="32" t="s">
        <v>52</v>
      </c>
      <c r="B8" s="33" t="s">
        <v>463</v>
      </c>
      <c r="C8" s="33" t="s">
        <v>464</v>
      </c>
      <c r="D8" s="33"/>
      <c r="E8" s="32" t="s">
        <v>74</v>
      </c>
      <c r="F8" s="56">
        <v>18.768</v>
      </c>
      <c r="G8" s="41">
        <v>5.34</v>
      </c>
      <c r="H8" s="41">
        <f>G8*F8</f>
        <v>100.22112</v>
      </c>
      <c r="I8" s="22"/>
      <c r="L8" s="11"/>
      <c r="M8" s="63"/>
      <c r="N8" s="65"/>
      <c r="O8" s="11"/>
      <c r="P8" s="11"/>
    </row>
    <row r="9" spans="1:16" ht="18.000000" customHeight="1">
      <c r="A9" s="32" t="s">
        <v>92</v>
      </c>
      <c r="B9" s="33" t="s">
        <v>465</v>
      </c>
      <c r="C9" s="33" t="s">
        <v>466</v>
      </c>
      <c r="D9" s="33"/>
      <c r="E9" s="32" t="s">
        <v>74</v>
      </c>
      <c r="F9" s="56">
        <v>0.114</v>
      </c>
      <c r="G9" s="41">
        <v>725.94</v>
      </c>
      <c r="H9" s="41">
        <f>G9*F9</f>
        <v>82.75716</v>
      </c>
      <c r="I9" s="22"/>
      <c r="L9" s="11"/>
      <c r="M9" s="63"/>
      <c r="N9" s="65"/>
      <c r="O9" s="11"/>
      <c r="P9" s="11"/>
    </row>
    <row r="10" spans="1:16" ht="18.000000" customHeight="1">
      <c r="A10" s="32" t="s">
        <v>97</v>
      </c>
      <c r="B10" s="33" t="s">
        <v>467</v>
      </c>
      <c r="C10" s="33" t="s">
        <v>468</v>
      </c>
      <c r="D10" s="33"/>
      <c r="E10" s="32" t="s">
        <v>74</v>
      </c>
      <c r="F10" s="56">
        <v>3.695</v>
      </c>
      <c r="G10" s="41">
        <v>743.73</v>
      </c>
      <c r="H10" s="41">
        <f>G10*F10</f>
        <v>2748.08235</v>
      </c>
      <c r="I10" s="22"/>
      <c r="L10" s="11"/>
      <c r="M10" s="63"/>
      <c r="N10" s="65"/>
      <c r="O10" s="11"/>
      <c r="P10" s="11"/>
    </row>
    <row r="11" spans="1:16" ht="18.000000" customHeight="1">
      <c r="A11" s="32" t="s">
        <v>102</v>
      </c>
      <c r="B11" s="33" t="s">
        <v>469</v>
      </c>
      <c r="C11" s="33" t="s">
        <v>470</v>
      </c>
      <c r="D11" s="33" t="s">
        <v>471</v>
      </c>
      <c r="E11" s="32" t="s">
        <v>74</v>
      </c>
      <c r="F11" s="56">
        <v>3.788</v>
      </c>
      <c r="G11" s="41">
        <v>612.85</v>
      </c>
      <c r="H11" s="41">
        <f>G11*F11</f>
        <v>2321.4758</v>
      </c>
      <c r="I11" s="22"/>
      <c r="L11" s="11"/>
      <c r="M11" s="63"/>
      <c r="N11" s="65"/>
      <c r="O11" s="11"/>
      <c r="P11" s="11"/>
    </row>
    <row r="12" spans="1:16" ht="28.500000" customHeight="1">
      <c r="A12" s="32" t="s">
        <v>107</v>
      </c>
      <c r="B12" s="33" t="s">
        <v>472</v>
      </c>
      <c r="C12" s="33" t="s">
        <v>119</v>
      </c>
      <c r="D12" s="33" t="s">
        <v>473</v>
      </c>
      <c r="E12" s="32" t="s">
        <v>111</v>
      </c>
      <c r="F12" s="56">
        <v>211.337</v>
      </c>
      <c r="G12" s="41">
        <v>15.45</v>
      </c>
      <c r="H12" s="41">
        <f>G12*F12</f>
        <v>3265.15665</v>
      </c>
      <c r="I12" s="22"/>
      <c r="L12" s="11"/>
      <c r="M12" s="63"/>
      <c r="N12" s="65"/>
      <c r="O12" s="11"/>
      <c r="P12" s="11"/>
    </row>
    <row r="13" spans="1:16" ht="28.500000" customHeight="1">
      <c r="A13" s="32" t="s">
        <v>113</v>
      </c>
      <c r="B13" s="33" t="s">
        <v>474</v>
      </c>
      <c r="C13" s="33" t="s">
        <v>119</v>
      </c>
      <c r="D13" s="33" t="s">
        <v>475</v>
      </c>
      <c r="E13" s="32" t="s">
        <v>111</v>
      </c>
      <c r="F13" s="56">
        <v>383.346</v>
      </c>
      <c r="G13" s="41">
        <v>38.81</v>
      </c>
      <c r="H13" s="41">
        <f>G13*F13</f>
        <v>14877.65826</v>
      </c>
      <c r="I13" s="22"/>
      <c r="L13" s="11"/>
      <c r="M13" s="63"/>
      <c r="N13" s="65"/>
      <c r="O13" s="11"/>
      <c r="P13" s="11"/>
    </row>
    <row r="14" spans="1:16" ht="28.500000" customHeight="1">
      <c r="A14" s="32" t="s">
        <v>117</v>
      </c>
      <c r="B14" s="33" t="s">
        <v>476</v>
      </c>
      <c r="C14" s="33" t="s">
        <v>477</v>
      </c>
      <c r="D14" s="33" t="s">
        <v>478</v>
      </c>
      <c r="E14" s="32" t="s">
        <v>145</v>
      </c>
      <c r="F14" s="56">
        <v>1</v>
      </c>
      <c r="G14" s="41">
        <v>790.78</v>
      </c>
      <c r="H14" s="41">
        <f>G14*F14</f>
        <v>790.78</v>
      </c>
      <c r="I14" s="22"/>
      <c r="L14" s="11"/>
      <c r="M14" s="63"/>
      <c r="N14" s="65"/>
      <c r="O14" s="11"/>
      <c r="P14" s="11"/>
    </row>
    <row r="15" spans="1:16" ht="28.500000" customHeight="1">
      <c r="A15" s="32" t="s">
        <v>125</v>
      </c>
      <c r="B15" s="33" t="s">
        <v>476</v>
      </c>
      <c r="C15" s="33" t="s">
        <v>479</v>
      </c>
      <c r="D15" s="33" t="s">
        <v>478</v>
      </c>
      <c r="E15" s="32" t="s">
        <v>145</v>
      </c>
      <c r="F15" s="56">
        <v>3</v>
      </c>
      <c r="G15" s="41">
        <v>840.2</v>
      </c>
      <c r="H15" s="41">
        <f>G15*F15</f>
        <v>2520.6</v>
      </c>
      <c r="I15" s="22"/>
      <c r="L15" s="11"/>
      <c r="M15" s="63"/>
      <c r="N15" s="65"/>
      <c r="O15" s="11"/>
      <c r="P15" s="11"/>
    </row>
    <row r="16" spans="1:16" ht="28.500000" customHeight="1">
      <c r="A16" s="32" t="s">
        <v>129</v>
      </c>
      <c r="B16" s="33" t="s">
        <v>480</v>
      </c>
      <c r="C16" s="33" t="s">
        <v>481</v>
      </c>
      <c r="D16" s="33" t="s">
        <v>475</v>
      </c>
      <c r="E16" s="32" t="s">
        <v>145</v>
      </c>
      <c r="F16" s="56">
        <v>1</v>
      </c>
      <c r="G16" s="41">
        <v>1037.9</v>
      </c>
      <c r="H16" s="41">
        <f>G16*F16</f>
        <v>1037.9</v>
      </c>
      <c r="I16" s="22"/>
      <c r="L16" s="11"/>
      <c r="M16" s="63"/>
      <c r="N16" s="65"/>
      <c r="O16" s="11"/>
      <c r="P16" s="11"/>
    </row>
    <row r="17" spans="1:16" ht="28.500000" customHeight="1">
      <c r="A17" s="32" t="s">
        <v>134</v>
      </c>
      <c r="B17" s="33" t="s">
        <v>480</v>
      </c>
      <c r="C17" s="33" t="s">
        <v>479</v>
      </c>
      <c r="D17" s="33" t="s">
        <v>475</v>
      </c>
      <c r="E17" s="32" t="s">
        <v>145</v>
      </c>
      <c r="F17" s="56">
        <v>2</v>
      </c>
      <c r="G17" s="41">
        <v>1087.32</v>
      </c>
      <c r="H17" s="41">
        <f>G17*F17</f>
        <v>2174.64</v>
      </c>
      <c r="I17" s="22"/>
      <c r="L17" s="11"/>
      <c r="M17" s="63"/>
      <c r="N17" s="65"/>
      <c r="O17" s="11"/>
      <c r="P17" s="11"/>
    </row>
    <row r="18" spans="1:16" ht="28.500000" customHeight="1">
      <c r="A18" s="32" t="s">
        <v>137</v>
      </c>
      <c r="B18" s="33" t="s">
        <v>480</v>
      </c>
      <c r="C18" s="33" t="s">
        <v>482</v>
      </c>
      <c r="D18" s="33" t="s">
        <v>475</v>
      </c>
      <c r="E18" s="32" t="s">
        <v>145</v>
      </c>
      <c r="F18" s="56">
        <v>14</v>
      </c>
      <c r="G18" s="41">
        <v>378.59</v>
      </c>
      <c r="H18" s="41">
        <f>G18*F18</f>
        <v>5300.26</v>
      </c>
      <c r="I18" s="22"/>
      <c r="L18" s="11"/>
      <c r="M18" s="63"/>
      <c r="N18" s="65"/>
      <c r="O18" s="11"/>
      <c r="P18" s="11"/>
    </row>
    <row r="19" spans="1:16" ht="28.500000" customHeight="1">
      <c r="A19" s="32" t="s">
        <v>141</v>
      </c>
      <c r="B19" s="33" t="s">
        <v>483</v>
      </c>
      <c r="C19" s="33" t="s">
        <v>482</v>
      </c>
      <c r="D19" s="33" t="s">
        <v>473</v>
      </c>
      <c r="E19" s="32" t="s">
        <v>145</v>
      </c>
      <c r="F19" s="56">
        <v>6.06</v>
      </c>
      <c r="G19" s="41">
        <v>243.16</v>
      </c>
      <c r="H19" s="41">
        <f>G19*F19</f>
        <v>1473.5496</v>
      </c>
      <c r="I19" s="22"/>
      <c r="L19" s="11"/>
      <c r="M19" s="63"/>
      <c r="N19" s="65"/>
      <c r="O19" s="11"/>
      <c r="P19" s="11"/>
    </row>
    <row r="20" spans="1:16" ht="28.500000" customHeight="1">
      <c r="A20" s="32" t="s">
        <v>146</v>
      </c>
      <c r="B20" s="33" t="s">
        <v>484</v>
      </c>
      <c r="C20" s="33" t="s">
        <v>485</v>
      </c>
      <c r="D20" s="33"/>
      <c r="E20" s="32" t="s">
        <v>486</v>
      </c>
      <c r="F20" s="56">
        <v>4</v>
      </c>
      <c r="G20" s="41">
        <v>642.51</v>
      </c>
      <c r="H20" s="41">
        <f>G20*F20</f>
        <v>2570.04</v>
      </c>
      <c r="I20" s="22"/>
      <c r="L20" s="11"/>
      <c r="M20" s="63"/>
      <c r="N20" s="65"/>
      <c r="O20" s="11"/>
      <c r="P20" s="11"/>
    </row>
    <row r="21" spans="1:16" ht="18.000000" customHeight="1">
      <c r="A21" s="32"/>
      <c r="B21" s="33"/>
      <c r="C21" s="33"/>
      <c r="D21" s="33"/>
      <c r="E21" s="32"/>
      <c r="F21" s="56"/>
      <c r="G21" s="41"/>
      <c r="H21" s="41"/>
      <c r="I21" s="22"/>
      <c r="L21" s="11"/>
      <c r="M21" s="11"/>
      <c r="N21" s="11"/>
      <c r="O21" s="11"/>
      <c r="P21" s="11"/>
    </row>
    <row r="22" spans="1:16" ht="18.000000" customHeight="1">
      <c r="A22" s="32"/>
      <c r="B22" s="33"/>
      <c r="C22" s="33"/>
      <c r="D22" s="33"/>
      <c r="E22" s="32"/>
      <c r="F22" s="56"/>
      <c r="G22" s="41"/>
      <c r="H22" s="41"/>
      <c r="I22" s="22"/>
      <c r="L22" s="11"/>
      <c r="M22" s="11"/>
      <c r="N22" s="11"/>
      <c r="O22" s="11"/>
      <c r="P22" s="11"/>
    </row>
    <row r="23" spans="1:16" ht="18.000000" customHeight="1">
      <c r="A23" s="32"/>
      <c r="B23" s="33"/>
      <c r="C23" s="33"/>
      <c r="D23" s="33"/>
      <c r="E23" s="32"/>
      <c r="F23" s="56"/>
      <c r="G23" s="41"/>
      <c r="H23" s="41"/>
      <c r="I23" s="22"/>
      <c r="L23" s="11"/>
      <c r="M23" s="11"/>
      <c r="N23" s="11"/>
      <c r="O23" s="11"/>
      <c r="P23" s="11"/>
    </row>
    <row r="24" spans="1:16" ht="18.000000" customHeight="1">
      <c r="A24" s="32"/>
      <c r="B24" s="33"/>
      <c r="C24" s="33"/>
      <c r="D24" s="33"/>
      <c r="E24" s="32"/>
      <c r="F24" s="56"/>
      <c r="G24" s="41"/>
      <c r="H24" s="41"/>
      <c r="I24" s="22"/>
      <c r="L24" s="11"/>
      <c r="M24" s="11"/>
      <c r="N24" s="11"/>
      <c r="O24" s="11"/>
      <c r="P24" s="11"/>
    </row>
    <row r="25" spans="1:16" ht="18.000000" customHeight="1">
      <c r="A25" s="32"/>
      <c r="B25" s="33"/>
      <c r="C25" s="33"/>
      <c r="D25" s="33"/>
      <c r="E25" s="32"/>
      <c r="F25" s="56"/>
      <c r="G25" s="41"/>
      <c r="H25" s="41"/>
      <c r="I25" s="22"/>
      <c r="L25" s="11"/>
      <c r="M25" s="11"/>
      <c r="N25" s="11"/>
      <c r="O25" s="11"/>
      <c r="P25" s="11"/>
    </row>
    <row r="26" spans="1:16" ht="18.000000" customHeight="1">
      <c r="A26" s="32"/>
      <c r="B26" s="33"/>
      <c r="C26" s="33"/>
      <c r="D26" s="33"/>
      <c r="E26" s="32"/>
      <c r="F26" s="56"/>
      <c r="G26" s="41"/>
      <c r="H26" s="41"/>
      <c r="I26" s="22"/>
      <c r="L26" s="11"/>
      <c r="M26" s="11"/>
      <c r="N26" s="11"/>
      <c r="O26" s="11"/>
      <c r="P26" s="11"/>
    </row>
    <row r="27" spans="1:16" ht="18.000000" customHeight="1">
      <c r="A27" s="32"/>
      <c r="B27" s="33"/>
      <c r="C27" s="33"/>
      <c r="D27" s="33"/>
      <c r="E27" s="32"/>
      <c r="F27" s="56"/>
      <c r="G27" s="41"/>
      <c r="H27" s="41"/>
      <c r="I27" s="22"/>
      <c r="L27" s="11"/>
      <c r="M27" s="11"/>
      <c r="N27" s="11"/>
      <c r="O27" s="11"/>
      <c r="P27" s="11"/>
    </row>
    <row r="28" spans="1:16" ht="18.000000" customHeight="1">
      <c r="A28" s="32"/>
      <c r="B28" s="33"/>
      <c r="C28" s="33"/>
      <c r="D28" s="33"/>
      <c r="E28" s="32"/>
      <c r="F28" s="56"/>
      <c r="G28" s="41"/>
      <c r="H28" s="41"/>
      <c r="I28" s="22"/>
      <c r="L28" s="11"/>
      <c r="M28" s="11"/>
      <c r="N28" s="11"/>
      <c r="O28" s="11"/>
      <c r="P28" s="11"/>
    </row>
    <row r="29" spans="1:16" ht="18.000000" customHeight="1">
      <c r="A29" s="32"/>
      <c r="B29" s="33"/>
      <c r="C29" s="33"/>
      <c r="D29" s="33"/>
      <c r="E29" s="32"/>
      <c r="F29" s="56"/>
      <c r="G29" s="41"/>
      <c r="H29" s="41"/>
      <c r="I29" s="22"/>
      <c r="L29" s="11"/>
      <c r="M29" s="11"/>
      <c r="N29" s="11"/>
      <c r="O29" s="11"/>
      <c r="P29" s="11"/>
    </row>
    <row r="30" spans="1:16" ht="18.000000" customHeight="1">
      <c r="A30" s="32"/>
      <c r="B30" s="33"/>
      <c r="C30" s="33"/>
      <c r="D30" s="33"/>
      <c r="E30" s="32"/>
      <c r="F30" s="56"/>
      <c r="G30" s="41"/>
      <c r="H30" s="41"/>
      <c r="I30" s="22"/>
      <c r="L30" s="11"/>
      <c r="M30" s="11"/>
      <c r="N30" s="11"/>
      <c r="O30" s="11"/>
      <c r="P30" s="11"/>
    </row>
    <row r="31" spans="1:16" ht="18.000000" customHeight="1">
      <c r="A31" s="32"/>
      <c r="B31" s="33"/>
      <c r="C31" s="33"/>
      <c r="D31" s="33"/>
      <c r="E31" s="32"/>
      <c r="F31" s="56"/>
      <c r="G31" s="41"/>
      <c r="H31" s="41"/>
      <c r="I31" s="22"/>
      <c r="L31" s="11"/>
      <c r="M31" s="11"/>
      <c r="N31" s="11"/>
      <c r="O31" s="11"/>
      <c r="P31" s="11"/>
    </row>
    <row r="32" spans="1:16" ht="18.000000" customHeight="1">
      <c r="A32" s="32"/>
      <c r="B32" s="33"/>
      <c r="C32" s="33"/>
      <c r="D32" s="33"/>
      <c r="E32" s="32"/>
      <c r="F32" s="56"/>
      <c r="G32" s="41"/>
      <c r="H32" s="41"/>
      <c r="I32" s="22"/>
      <c r="L32" s="11"/>
      <c r="M32" s="11"/>
      <c r="N32" s="11"/>
      <c r="O32" s="11"/>
      <c r="P32" s="11"/>
    </row>
    <row r="33" spans="1:16" ht="18.000000" customHeight="1">
      <c r="A33" s="32"/>
      <c r="B33" s="33"/>
      <c r="C33" s="33"/>
      <c r="D33" s="33"/>
      <c r="E33" s="32"/>
      <c r="F33" s="56"/>
      <c r="G33" s="41"/>
      <c r="H33" s="41"/>
      <c r="I33" s="22"/>
      <c r="L33" s="11"/>
      <c r="M33" s="11"/>
      <c r="N33" s="11"/>
      <c r="O33" s="11"/>
      <c r="P33" s="11"/>
    </row>
    <row r="34" spans="1:16" ht="18.000000" customHeight="1">
      <c r="A34" s="32"/>
      <c r="B34" s="33"/>
      <c r="C34" s="33"/>
      <c r="D34" s="33"/>
      <c r="E34" s="32"/>
      <c r="F34" s="56"/>
      <c r="G34" s="41"/>
      <c r="H34" s="41"/>
      <c r="I34" s="22"/>
    </row>
    <row r="35" spans="1:16" ht="18.000000" customHeight="1">
      <c r="A35" s="26"/>
      <c r="B35" s="26"/>
      <c r="C35" s="30" t="s">
        <v>365</v>
      </c>
      <c r="D35" s="26"/>
      <c r="E35" s="26"/>
      <c r="F35" s="26"/>
      <c r="G35" s="26"/>
      <c r="H35" s="40">
        <f>SUM(H4:H34)</f>
        <v>52329.05974</v>
      </c>
      <c r="I35" s="24"/>
    </row>
    <row r="36" ht="4.250000" customHeight="1"/>
    <row r="37" spans="1:16" ht="18.000000" customHeight="1">
      <c r="A37" s="25" t="s">
        <v>58</v>
      </c>
      <c r="B37" s="0"/>
      <c r="C37" s="0"/>
      <c r="D37" s="0"/>
      <c r="E37" s="0"/>
      <c r="F37" s="0"/>
      <c r="G37" s="21"/>
      <c r="H37" s="21"/>
      <c r="I37" s="21"/>
    </row>
  </sheetData>
  <mergeCells count="4">
    <mergeCell ref="A1:I1"/>
    <mergeCell ref="A2:F2"/>
    <mergeCell ref="H2:I2"/>
    <mergeCell ref="A37:F37"/>
  </mergeCells>
  <phoneticPr fontId="1" type="noConversion"/>
  <printOptions horizontalCentered="1"/>
  <pageMargins left="0.79" right="0.39" top="0.39" bottom="0.39" header="0.00" footer="0.00"/>
  <pageSetup paperSize="9" scale="71" fitToHeight="0" orientation="portrait"/>
</worksheet>
</file>

<file path=xl/worksheets/sheet2.xml><?xml version="1.0" encoding="utf-8"?>
<worksheet xmlns="http://schemas.openxmlformats.org/spreadsheetml/2006/main" xmlns:r="http://schemas.openxmlformats.org/officeDocument/2006/relationships">
  <sheetPr>
    <pageSetUpPr fitToPage="1"/>
  </sheetPr>
  <dimension ref="A1:H42"/>
  <sheetViews>
    <sheetView workbookViewId="0">
      <selection activeCell="C9" sqref="C9"/>
    </sheetView>
  </sheetViews>
  <sheetFormatPr defaultColWidth="9.14428602" defaultRowHeight="12.750000"/>
  <cols>
    <col min="1" max="1" width="8.43357120" customWidth="1" outlineLevel="0"/>
    <col min="2" max="2" width="43.00499998" customWidth="1" outlineLevel="0"/>
    <col min="3" max="3" style="59" width="24.86214338" customWidth="1" outlineLevel="0"/>
    <col min="4" max="4" width="20.29071508" customWidth="1" outlineLevel="0"/>
    <col min="6" max="6" width="11.14785753" customWidth="1" outlineLevel="0"/>
    <col min="7" max="7" width="12.14785753" customWidth="1" outlineLevel="0"/>
    <col min="8" max="8" width="13.14785753" customWidth="1" outlineLevel="0"/>
  </cols>
  <sheetData>
    <row r="1" spans="1:8" ht="45.000000" customHeight="1">
      <c r="A1" s="5" t="s">
        <v>503</v>
      </c>
      <c r="B1" s="0"/>
      <c r="C1" s="0"/>
      <c r="D1" s="0"/>
    </row>
    <row r="2" spans="1:8" ht="18.000000" customHeight="1">
      <c r="A2" s="18" t="s">
        <v>22</v>
      </c>
      <c r="B2" s="11"/>
      <c r="C2" s="60" t="s">
        <v>23</v>
      </c>
      <c r="D2" s="20" t="s">
        <v>24</v>
      </c>
    </row>
    <row r="3" spans="1:8" ht="18.000000" customHeight="1">
      <c r="A3" s="23" t="s">
        <v>25</v>
      </c>
      <c r="B3" s="23" t="s">
        <v>26</v>
      </c>
      <c r="C3" s="61" t="s">
        <v>27</v>
      </c>
      <c r="D3" s="17" t="s">
        <v>28</v>
      </c>
    </row>
    <row r="4" spans="1:8" ht="18.000000" customHeight="1">
      <c r="A4" s="32" t="s">
        <v>29</v>
      </c>
      <c r="B4" s="33" t="s">
        <v>30</v>
      </c>
      <c r="C4" s="62">
        <f>'表-08 分部分项工程和单价措施项目清单与计价表'!H69</f>
        <v>163399.8551</v>
      </c>
      <c r="D4" s="31"/>
      <c r="F4" s="11"/>
      <c r="G4" s="76"/>
      <c r="H4" s="11"/>
    </row>
    <row r="5" spans="1:8" ht="18.000000" customHeight="1">
      <c r="A5" s="32" t="s">
        <v>32</v>
      </c>
      <c r="B5" s="33" t="s">
        <v>33</v>
      </c>
      <c r="C5" s="62">
        <v>5945.95</v>
      </c>
      <c r="D5" s="31"/>
      <c r="F5" s="82"/>
      <c r="G5" s="76"/>
      <c r="H5" s="11"/>
    </row>
    <row r="6" spans="1:8" ht="18.000000" customHeight="1">
      <c r="A6" s="32" t="s">
        <v>35</v>
      </c>
      <c r="B6" s="33" t="s">
        <v>36</v>
      </c>
      <c r="C6" s="62">
        <v>4153.3</v>
      </c>
      <c r="D6" s="31" t="s">
        <v>38</v>
      </c>
      <c r="F6" s="82"/>
      <c r="G6" s="76"/>
      <c r="H6" s="11"/>
    </row>
    <row r="7" spans="1:8" ht="18.000000" customHeight="1">
      <c r="A7" s="32" t="s">
        <v>39</v>
      </c>
      <c r="B7" s="33" t="s">
        <v>40</v>
      </c>
      <c r="C7" s="62"/>
      <c r="D7" s="31"/>
      <c r="F7" s="82"/>
      <c r="G7" s="76"/>
      <c r="H7" s="11"/>
    </row>
    <row r="8" spans="1:8" ht="18.000000" customHeight="1">
      <c r="A8" s="32" t="s">
        <v>41</v>
      </c>
      <c r="B8" s="33" t="s">
        <v>42</v>
      </c>
      <c r="C8" s="62"/>
      <c r="D8" s="31" t="s">
        <v>38</v>
      </c>
      <c r="F8" s="82"/>
      <c r="G8" s="76"/>
      <c r="H8" s="11"/>
    </row>
    <row r="9" spans="1:8" ht="18.000000" customHeight="1">
      <c r="A9" s="32" t="s">
        <v>43</v>
      </c>
      <c r="B9" s="33" t="s">
        <v>44</v>
      </c>
      <c r="C9" s="62"/>
      <c r="D9" s="31"/>
      <c r="F9" s="82"/>
      <c r="G9" s="76"/>
      <c r="H9" s="11"/>
    </row>
    <row r="10" spans="1:8" ht="18.000000" customHeight="1">
      <c r="A10" s="32" t="s">
        <v>45</v>
      </c>
      <c r="B10" s="33" t="s">
        <v>46</v>
      </c>
      <c r="C10" s="62"/>
      <c r="D10" s="31" t="s">
        <v>38</v>
      </c>
      <c r="F10" s="82"/>
      <c r="G10" s="76"/>
      <c r="H10" s="11"/>
    </row>
    <row r="11" spans="1:8" ht="18.000000" customHeight="1">
      <c r="A11" s="32" t="s">
        <v>47</v>
      </c>
      <c r="B11" s="33" t="s">
        <v>48</v>
      </c>
      <c r="C11" s="62"/>
      <c r="D11" s="31" t="s">
        <v>38</v>
      </c>
      <c r="F11" s="82"/>
      <c r="G11" s="76"/>
      <c r="H11" s="11"/>
    </row>
    <row r="12" spans="1:8" ht="18.000000" customHeight="1">
      <c r="A12" s="32" t="s">
        <v>49</v>
      </c>
      <c r="B12" s="33" t="s">
        <v>50</v>
      </c>
      <c r="C12" s="62">
        <v>4830.14</v>
      </c>
      <c r="D12" s="31" t="s">
        <v>38</v>
      </c>
      <c r="F12" s="82"/>
      <c r="G12" s="76"/>
      <c r="H12" s="76"/>
    </row>
    <row r="13" spans="1:8" ht="18.000000" customHeight="1">
      <c r="A13" s="32" t="s">
        <v>52</v>
      </c>
      <c r="B13" s="33" t="s">
        <v>53</v>
      </c>
      <c r="C13" s="62">
        <v>15675.84</v>
      </c>
      <c r="D13" s="31" t="s">
        <v>38</v>
      </c>
      <c r="F13" s="11"/>
      <c r="G13" s="76"/>
      <c r="H13" s="11"/>
    </row>
    <row r="14" spans="1:8" ht="18.000000" customHeight="1">
      <c r="A14" s="32"/>
      <c r="B14" s="33"/>
      <c r="C14" s="62"/>
      <c r="D14" s="31"/>
      <c r="F14" s="11"/>
      <c r="G14" s="11"/>
      <c r="H14" s="11"/>
    </row>
    <row r="15" spans="1:8" ht="18.000000" customHeight="1">
      <c r="A15" s="32"/>
      <c r="B15" s="33"/>
      <c r="C15" s="62"/>
      <c r="D15" s="31"/>
    </row>
    <row r="16" spans="1:8" ht="18.000000" customHeight="1">
      <c r="A16" s="32"/>
      <c r="B16" s="33"/>
      <c r="C16" s="62"/>
      <c r="D16" s="31"/>
    </row>
    <row r="17" spans="1:4" ht="18.000000" customHeight="1">
      <c r="A17" s="32"/>
      <c r="B17" s="33"/>
      <c r="C17" s="62"/>
      <c r="D17" s="31"/>
    </row>
    <row r="18" spans="1:4" ht="18.000000" customHeight="1">
      <c r="A18" s="32"/>
      <c r="B18" s="33"/>
      <c r="C18" s="62"/>
      <c r="D18" s="31"/>
    </row>
    <row r="19" spans="1:4" ht="18.000000" customHeight="1">
      <c r="A19" s="32"/>
      <c r="B19" s="33"/>
      <c r="C19" s="62"/>
      <c r="D19" s="31"/>
    </row>
    <row r="20" spans="1:4" ht="18.000000" customHeight="1">
      <c r="A20" s="32"/>
      <c r="B20" s="33"/>
      <c r="C20" s="62"/>
      <c r="D20" s="31"/>
    </row>
    <row r="21" spans="1:4" ht="18.000000" customHeight="1">
      <c r="A21" s="32"/>
      <c r="B21" s="33"/>
      <c r="C21" s="62"/>
      <c r="D21" s="31"/>
    </row>
    <row r="22" spans="1:4" ht="18.000000" customHeight="1">
      <c r="A22" s="32"/>
      <c r="B22" s="33"/>
      <c r="C22" s="62"/>
      <c r="D22" s="31"/>
    </row>
    <row r="23" spans="1:4" ht="18.000000" customHeight="1">
      <c r="A23" s="32"/>
      <c r="B23" s="33"/>
      <c r="C23" s="62"/>
      <c r="D23" s="31"/>
    </row>
    <row r="24" spans="1:4" ht="18.000000" customHeight="1">
      <c r="A24" s="32"/>
      <c r="B24" s="33"/>
      <c r="C24" s="62"/>
      <c r="D24" s="31"/>
    </row>
    <row r="25" spans="1:4" ht="18.000000" customHeight="1">
      <c r="A25" s="32"/>
      <c r="B25" s="33"/>
      <c r="C25" s="62"/>
      <c r="D25" s="31"/>
    </row>
    <row r="26" spans="1:4" ht="18.000000" customHeight="1">
      <c r="A26" s="32"/>
      <c r="B26" s="33"/>
      <c r="C26" s="62"/>
      <c r="D26" s="31"/>
    </row>
    <row r="27" spans="1:4" ht="18.000000" customHeight="1">
      <c r="A27" s="32"/>
      <c r="B27" s="33"/>
      <c r="C27" s="62"/>
      <c r="D27" s="31"/>
    </row>
    <row r="28" spans="1:4" ht="18.000000" customHeight="1">
      <c r="A28" s="32"/>
      <c r="B28" s="33"/>
      <c r="C28" s="62"/>
      <c r="D28" s="31"/>
    </row>
    <row r="29" spans="1:4" ht="18.000000" customHeight="1">
      <c r="A29" s="32"/>
      <c r="B29" s="33"/>
      <c r="C29" s="62"/>
      <c r="D29" s="31"/>
    </row>
    <row r="30" spans="1:4" ht="18.000000" customHeight="1">
      <c r="A30" s="32"/>
      <c r="B30" s="33"/>
      <c r="C30" s="62"/>
      <c r="D30" s="31"/>
    </row>
    <row r="31" spans="1:4" ht="18.000000" customHeight="1">
      <c r="A31" s="32"/>
      <c r="B31" s="33"/>
      <c r="C31" s="62"/>
      <c r="D31" s="31"/>
    </row>
    <row r="32" spans="1:4" ht="18.000000" customHeight="1">
      <c r="A32" s="32"/>
      <c r="B32" s="33"/>
      <c r="C32" s="62"/>
      <c r="D32" s="31"/>
    </row>
    <row r="33" spans="1:4" ht="18.000000" customHeight="1">
      <c r="A33" s="32"/>
      <c r="B33" s="33"/>
      <c r="C33" s="62"/>
      <c r="D33" s="31"/>
    </row>
    <row r="34" spans="1:4" ht="18.000000" customHeight="1">
      <c r="A34" s="32"/>
      <c r="B34" s="33"/>
      <c r="C34" s="62"/>
      <c r="D34" s="31"/>
    </row>
    <row r="35" spans="1:4" ht="18.000000" customHeight="1">
      <c r="A35" s="32"/>
      <c r="B35" s="33"/>
      <c r="C35" s="62"/>
      <c r="D35" s="31"/>
    </row>
    <row r="36" spans="1:4" ht="18.000000" customHeight="1">
      <c r="A36" s="32"/>
      <c r="B36" s="33"/>
      <c r="C36" s="62"/>
      <c r="D36" s="31"/>
    </row>
    <row r="37" spans="1:4" ht="18.000000" customHeight="1">
      <c r="A37" s="32"/>
      <c r="B37" s="33"/>
      <c r="C37" s="62"/>
      <c r="D37" s="31"/>
    </row>
    <row r="38" spans="1:4" ht="18.000000" customHeight="1">
      <c r="A38" s="32"/>
      <c r="B38" s="33"/>
      <c r="C38" s="62"/>
      <c r="D38" s="31"/>
    </row>
    <row r="39" spans="1:4" ht="18.000000" customHeight="1">
      <c r="A39" s="32"/>
      <c r="B39" s="33"/>
      <c r="C39" s="62"/>
      <c r="D39" s="31"/>
    </row>
    <row r="40" spans="1:4" ht="18.000000" customHeight="1">
      <c r="A40" s="32" t="s">
        <v>55</v>
      </c>
      <c r="B40" s="9"/>
      <c r="C40" s="62">
        <f>C4+C5+C12+C13</f>
        <v>189851.7851</v>
      </c>
      <c r="D40" s="31"/>
    </row>
    <row r="41" spans="1:4" ht="18.000000" customHeight="1">
      <c r="A41" s="37" t="s">
        <v>57</v>
      </c>
      <c r="B41" s="9"/>
      <c r="C41" s="9"/>
      <c r="D41" s="9"/>
    </row>
    <row r="42" spans="1:4" ht="18.000000" customHeight="1">
      <c r="A42" s="25" t="s">
        <v>58</v>
      </c>
      <c r="B42" s="0"/>
      <c r="C42" s="0"/>
      <c r="D42" s="29" t="s">
        <v>59</v>
      </c>
    </row>
  </sheetData>
  <mergeCells count="5">
    <mergeCell ref="A1:D1"/>
    <mergeCell ref="A2:B2"/>
    <mergeCell ref="A40:B40"/>
    <mergeCell ref="A41:D41"/>
    <mergeCell ref="A42:C42"/>
  </mergeCells>
  <phoneticPr fontId="1" type="noConversion"/>
  <printOptions horizontalCentered="1"/>
  <pageMargins left="0.79" right="0.39" top="0.39" bottom="0.39" header="0.00" footer="0.00"/>
  <pageSetup paperSize="9" fitToHeight="0" orientation="portrait"/>
</worksheet>
</file>

<file path=xl/worksheets/sheet3.xml><?xml version="1.0" encoding="utf-8"?>
<worksheet xmlns="http://schemas.openxmlformats.org/spreadsheetml/2006/main" xmlns:r="http://schemas.openxmlformats.org/officeDocument/2006/relationships">
  <sheetPr>
    <pageSetUpPr fitToPage="1"/>
  </sheetPr>
  <dimension ref="A1:AG72"/>
  <sheetViews>
    <sheetView topLeftCell="A58" workbookViewId="0">
      <selection activeCell="A1" sqref="A1:I1"/>
    </sheetView>
  </sheetViews>
  <sheetFormatPr defaultColWidth="9.14428602" defaultRowHeight="12.750000"/>
  <cols>
    <col min="1" max="1" width="4.29071437" customWidth="1" outlineLevel="0"/>
    <col min="2" max="2" width="11.57642828" customWidth="1" outlineLevel="0"/>
    <col min="3" max="3" width="17.00499998" customWidth="1" outlineLevel="0"/>
    <col min="4" max="4" width="20.57642828" customWidth="1" outlineLevel="0"/>
    <col min="5" max="5" width="5.43357120" customWidth="1" outlineLevel="0"/>
    <col min="6" max="7" width="8.00499998" customWidth="1" outlineLevel="0"/>
    <col min="8" max="8" width="13.00499998" customWidth="1" outlineLevel="0"/>
    <col min="9" max="9" width="8.71928583" customWidth="1" outlineLevel="0"/>
    <col min="11" max="11" style="11" width="9.14785753" customWidth="1" outlineLevel="0"/>
    <col min="12" max="18" style="11" width="9.14785753" customWidth="1" outlineLevel="0"/>
  </cols>
  <sheetData>
    <row r="1" spans="1:14" ht="45.000000" customHeight="1">
      <c r="A1" s="5" t="s">
        <v>60</v>
      </c>
      <c r="B1" s="0"/>
      <c r="C1" s="0"/>
      <c r="D1" s="0"/>
      <c r="E1" s="0"/>
      <c r="F1" s="0"/>
      <c r="G1" s="0"/>
      <c r="H1" s="0"/>
      <c r="I1" s="0"/>
    </row>
    <row r="2" spans="1:14" ht="18.000000" customHeight="1">
      <c r="A2" s="18" t="s">
        <v>22</v>
      </c>
      <c r="B2" s="11"/>
      <c r="C2" s="11"/>
      <c r="D2" s="11"/>
      <c r="E2" s="18" t="s">
        <v>23</v>
      </c>
      <c r="F2" s="11"/>
      <c r="G2" s="20" t="s">
        <v>61</v>
      </c>
      <c r="H2" s="11"/>
      <c r="I2" s="11"/>
    </row>
    <row r="3" spans="1:14" ht="18.500000" customHeight="1">
      <c r="A3" s="23" t="s">
        <v>25</v>
      </c>
      <c r="B3" s="23" t="s">
        <v>62</v>
      </c>
      <c r="C3" s="23" t="s">
        <v>63</v>
      </c>
      <c r="D3" s="23" t="s">
        <v>64</v>
      </c>
      <c r="E3" s="23" t="s">
        <v>65</v>
      </c>
      <c r="F3" s="23" t="s">
        <v>66</v>
      </c>
      <c r="G3" s="23" t="s">
        <v>27</v>
      </c>
      <c r="H3" s="9"/>
      <c r="I3" s="36"/>
    </row>
    <row r="4" spans="1:14" ht="18.500000" customHeight="1">
      <c r="A4" s="38"/>
      <c r="B4" s="38"/>
      <c r="C4" s="38"/>
      <c r="D4" s="38"/>
      <c r="E4" s="38"/>
      <c r="F4" s="38"/>
      <c r="G4" s="23" t="s">
        <v>67</v>
      </c>
      <c r="H4" s="23" t="s">
        <v>68</v>
      </c>
      <c r="I4" s="17" t="s">
        <v>69</v>
      </c>
    </row>
    <row r="5" spans="1:14" ht="18.500000" customHeight="1">
      <c r="A5" s="38"/>
      <c r="B5" s="38"/>
      <c r="C5" s="38"/>
      <c r="D5" s="38"/>
      <c r="E5" s="38"/>
      <c r="F5" s="38"/>
      <c r="G5" s="38"/>
      <c r="H5" s="38"/>
      <c r="I5" s="17" t="s">
        <v>70</v>
      </c>
    </row>
    <row r="6" spans="1:14" ht="51.000000" customHeight="1">
      <c r="A6" s="32" t="s">
        <v>29</v>
      </c>
      <c r="B6" s="33" t="s">
        <v>71</v>
      </c>
      <c r="C6" s="33" t="s">
        <v>72</v>
      </c>
      <c r="D6" s="33" t="s">
        <v>73</v>
      </c>
      <c r="E6" s="32" t="s">
        <v>74</v>
      </c>
      <c r="F6" s="34" t="s">
        <v>75</v>
      </c>
      <c r="G6" s="41">
        <v>25.48</v>
      </c>
      <c r="H6" s="41">
        <f>G6*F6</f>
        <v>6006.1456</v>
      </c>
      <c r="I6" s="42"/>
      <c r="J6" s="63"/>
      <c r="K6" s="11"/>
      <c r="L6" s="11"/>
      <c r="M6" s="63"/>
      <c r="N6" s="65"/>
    </row>
    <row r="7" spans="1:14" ht="40.500000" customHeight="1">
      <c r="A7" s="32" t="s">
        <v>32</v>
      </c>
      <c r="B7" s="33" t="s">
        <v>76</v>
      </c>
      <c r="C7" s="33" t="s">
        <v>77</v>
      </c>
      <c r="D7" s="33" t="s">
        <v>78</v>
      </c>
      <c r="E7" s="32" t="s">
        <v>74</v>
      </c>
      <c r="F7" s="34" t="s">
        <v>79</v>
      </c>
      <c r="G7" s="41">
        <v>14.63</v>
      </c>
      <c r="H7" s="41">
        <f>G7*F7</f>
        <v>2382.0566</v>
      </c>
      <c r="I7" s="42"/>
      <c r="J7" s="63"/>
      <c r="K7" s="11"/>
      <c r="L7" s="11"/>
      <c r="M7" s="63"/>
      <c r="N7" s="65"/>
    </row>
    <row r="8" spans="1:14" ht="73.500000" customHeight="1">
      <c r="A8" s="32" t="s">
        <v>39</v>
      </c>
      <c r="B8" s="33" t="s">
        <v>80</v>
      </c>
      <c r="C8" s="33" t="s">
        <v>81</v>
      </c>
      <c r="D8" s="33" t="s">
        <v>82</v>
      </c>
      <c r="E8" s="32" t="s">
        <v>74</v>
      </c>
      <c r="F8" s="34" t="s">
        <v>83</v>
      </c>
      <c r="G8" s="41">
        <v>231.22</v>
      </c>
      <c r="H8" s="41">
        <f>G8*F8</f>
        <v>17480.232</v>
      </c>
      <c r="I8" s="42"/>
      <c r="J8" s="63"/>
      <c r="K8" s="11"/>
      <c r="L8" s="11"/>
      <c r="M8" s="63"/>
      <c r="N8" s="65"/>
    </row>
    <row r="9" spans="1:14" ht="51.000000" customHeight="1">
      <c r="A9" s="32" t="s">
        <v>49</v>
      </c>
      <c r="B9" s="33" t="s">
        <v>84</v>
      </c>
      <c r="C9" s="33" t="s">
        <v>85</v>
      </c>
      <c r="D9" s="33" t="s">
        <v>86</v>
      </c>
      <c r="E9" s="32" t="s">
        <v>87</v>
      </c>
      <c r="F9" s="34" t="s">
        <v>88</v>
      </c>
      <c r="G9" s="41">
        <v>212.96</v>
      </c>
      <c r="H9" s="41">
        <f>G9*F9</f>
        <v>6303.616</v>
      </c>
      <c r="I9" s="42"/>
      <c r="J9" s="63"/>
      <c r="K9" s="11"/>
      <c r="L9" s="11"/>
      <c r="M9" s="63"/>
      <c r="N9" s="65"/>
    </row>
    <row r="10" spans="1:14" ht="63.000000" customHeight="1">
      <c r="A10" s="32" t="s">
        <v>52</v>
      </c>
      <c r="B10" s="33" t="s">
        <v>89</v>
      </c>
      <c r="C10" s="33" t="s">
        <v>90</v>
      </c>
      <c r="D10" s="33" t="s">
        <v>91</v>
      </c>
      <c r="E10" s="32" t="s">
        <v>87</v>
      </c>
      <c r="F10" s="34" t="s">
        <v>88</v>
      </c>
      <c r="G10" s="41">
        <v>61.38</v>
      </c>
      <c r="H10" s="41">
        <f>G10*F10</f>
        <v>1816.848</v>
      </c>
      <c r="I10" s="42"/>
      <c r="J10" s="63"/>
      <c r="K10" s="11"/>
      <c r="L10" s="11"/>
      <c r="M10" s="63"/>
      <c r="N10" s="65"/>
    </row>
    <row r="11" spans="1:14" ht="51.000000" customHeight="1">
      <c r="A11" s="32" t="s">
        <v>92</v>
      </c>
      <c r="B11" s="33" t="s">
        <v>93</v>
      </c>
      <c r="C11" s="33" t="s">
        <v>94</v>
      </c>
      <c r="D11" s="33" t="s">
        <v>95</v>
      </c>
      <c r="E11" s="32" t="s">
        <v>87</v>
      </c>
      <c r="F11" s="34" t="s">
        <v>96</v>
      </c>
      <c r="G11" s="41">
        <v>44.48</v>
      </c>
      <c r="H11" s="41">
        <f>G11*F11</f>
        <v>6725.376</v>
      </c>
      <c r="I11" s="42"/>
      <c r="J11" s="63"/>
      <c r="K11" s="11"/>
      <c r="L11" s="11"/>
      <c r="M11" s="63"/>
      <c r="N11" s="65"/>
    </row>
    <row r="12" spans="1:14" ht="51.000000" customHeight="1">
      <c r="A12" s="32" t="s">
        <v>97</v>
      </c>
      <c r="B12" s="33" t="s">
        <v>98</v>
      </c>
      <c r="C12" s="33" t="s">
        <v>99</v>
      </c>
      <c r="D12" s="33" t="s">
        <v>100</v>
      </c>
      <c r="E12" s="32" t="s">
        <v>74</v>
      </c>
      <c r="F12" s="34" t="s">
        <v>101</v>
      </c>
      <c r="G12" s="41">
        <v>37.96</v>
      </c>
      <c r="H12" s="41">
        <f>G12*F12</f>
        <v>669.6144</v>
      </c>
      <c r="I12" s="42"/>
      <c r="J12" s="63"/>
      <c r="K12" s="11"/>
      <c r="L12" s="11"/>
      <c r="M12" s="63"/>
      <c r="N12" s="65"/>
    </row>
    <row r="13" spans="1:14" ht="28.500000" customHeight="1">
      <c r="A13" s="32" t="s">
        <v>102</v>
      </c>
      <c r="B13" s="33" t="s">
        <v>103</v>
      </c>
      <c r="C13" s="33" t="s">
        <v>104</v>
      </c>
      <c r="D13" s="33" t="s">
        <v>105</v>
      </c>
      <c r="E13" s="32" t="s">
        <v>74</v>
      </c>
      <c r="F13" s="34" t="s">
        <v>106</v>
      </c>
      <c r="G13" s="41">
        <v>20.73</v>
      </c>
      <c r="H13" s="41">
        <f>G13*F13</f>
        <v>417.7095</v>
      </c>
      <c r="I13" s="42"/>
      <c r="J13" s="63"/>
      <c r="K13" s="11"/>
      <c r="L13" s="11"/>
      <c r="M13" s="63"/>
      <c r="N13" s="65"/>
    </row>
    <row r="14" spans="1:14" ht="28.500000" customHeight="1">
      <c r="A14" s="32" t="s">
        <v>107</v>
      </c>
      <c r="B14" s="33" t="s">
        <v>108</v>
      </c>
      <c r="C14" s="33" t="s">
        <v>109</v>
      </c>
      <c r="D14" s="33" t="s">
        <v>110</v>
      </c>
      <c r="E14" s="32" t="s">
        <v>111</v>
      </c>
      <c r="F14" s="34" t="s">
        <v>112</v>
      </c>
      <c r="G14" s="41">
        <v>3.63</v>
      </c>
      <c r="H14" s="41">
        <f>G14*F14</f>
        <v>1174.305</v>
      </c>
      <c r="I14" s="42"/>
      <c r="J14" s="63"/>
      <c r="K14" s="11"/>
      <c r="L14" s="11"/>
      <c r="M14" s="63"/>
      <c r="N14" s="65"/>
    </row>
    <row r="15" spans="1:14" ht="28.500000" customHeight="1">
      <c r="A15" s="32" t="s">
        <v>113</v>
      </c>
      <c r="B15" s="33" t="s">
        <v>114</v>
      </c>
      <c r="C15" s="33" t="s">
        <v>109</v>
      </c>
      <c r="D15" s="33" t="s">
        <v>115</v>
      </c>
      <c r="E15" s="32" t="s">
        <v>111</v>
      </c>
      <c r="F15" s="34" t="s">
        <v>116</v>
      </c>
      <c r="G15" s="41">
        <v>2.33</v>
      </c>
      <c r="H15" s="41">
        <f>G15*F15</f>
        <v>483.708</v>
      </c>
      <c r="I15" s="42"/>
      <c r="J15" s="63"/>
      <c r="K15" s="11"/>
      <c r="L15" s="11"/>
      <c r="M15" s="63"/>
      <c r="N15" s="65"/>
    </row>
    <row r="16" spans="1:14" ht="108.000000" customHeight="1">
      <c r="A16" s="32" t="s">
        <v>117</v>
      </c>
      <c r="B16" s="33" t="s">
        <v>118</v>
      </c>
      <c r="C16" s="33" t="s">
        <v>119</v>
      </c>
      <c r="D16" s="33" t="s">
        <v>120</v>
      </c>
      <c r="E16" s="32" t="s">
        <v>111</v>
      </c>
      <c r="F16" s="34" t="s">
        <v>116</v>
      </c>
      <c r="G16" s="41">
        <v>51.16</v>
      </c>
      <c r="H16" s="41">
        <f>G16*F16</f>
        <v>10620.816</v>
      </c>
      <c r="I16" s="42"/>
      <c r="J16" s="63"/>
      <c r="K16" s="11"/>
      <c r="L16" s="11"/>
      <c r="M16" s="63"/>
      <c r="N16" s="65"/>
    </row>
    <row r="17" spans="1:33" ht="18.000000" customHeight="1">
      <c r="A17" s="26" t="s">
        <v>121</v>
      </c>
      <c r="B17" s="12"/>
      <c r="C17" s="12"/>
      <c r="D17" s="12"/>
      <c r="E17" s="12"/>
      <c r="F17" s="12"/>
      <c r="G17" s="12"/>
      <c r="H17" s="40">
        <f>SUM(H6:H16)</f>
        <v>54080.4271</v>
      </c>
      <c r="I17" s="39"/>
      <c r="J17" s="65"/>
      <c r="K17" s="11"/>
      <c r="L17" s="11"/>
      <c r="N17" s="65"/>
      <c r="AB17" s="11"/>
      <c r="AC17" s="11"/>
      <c r="AD17" s="11"/>
      <c r="AE17" s="11"/>
      <c r="AF17" s="11"/>
      <c r="AG17" s="11"/>
    </row>
    <row r="18" spans="1:33" ht="38.000000" customHeight="1">
      <c r="AB18" s="11"/>
      <c r="AC18" s="11"/>
      <c r="AD18" s="11"/>
      <c r="AE18" s="11"/>
      <c r="AF18" s="11"/>
      <c r="AG18" s="11"/>
    </row>
    <row r="19" spans="1:33" ht="18.000000" customHeight="1">
      <c r="A19" s="25" t="s">
        <v>122</v>
      </c>
      <c r="B19" s="0"/>
      <c r="C19" s="0"/>
      <c r="D19" s="0"/>
      <c r="E19" s="0"/>
      <c r="F19" s="0"/>
      <c r="G19" s="0"/>
      <c r="H19" s="0"/>
      <c r="I19" s="0"/>
      <c r="J19" s="11"/>
      <c r="K19" s="11"/>
      <c r="L19" s="11"/>
      <c r="M19" s="11"/>
      <c r="O19" s="11"/>
      <c r="P19" s="11"/>
      <c r="Q19" s="11"/>
      <c r="R19" s="11"/>
      <c r="S19" s="11"/>
      <c r="T19" s="11"/>
      <c r="U19" s="11"/>
      <c r="V19" s="11"/>
      <c r="W19" s="11"/>
      <c r="X19" s="11"/>
      <c r="Y19" s="11"/>
      <c r="Z19" s="11"/>
      <c r="AA19" s="11"/>
      <c r="AB19" s="11"/>
      <c r="AC19" s="11"/>
      <c r="AD19" s="11"/>
      <c r="AE19" s="11"/>
      <c r="AF19" s="11"/>
      <c r="AG19" s="11"/>
    </row>
    <row r="20" spans="1:33" ht="18.000000" customHeight="1">
      <c r="A20" s="25" t="s">
        <v>58</v>
      </c>
      <c r="B20" s="0"/>
      <c r="C20" s="0"/>
      <c r="D20" s="0"/>
      <c r="E20" s="0"/>
      <c r="F20" s="0"/>
      <c r="G20" s="0"/>
      <c r="H20" s="0"/>
      <c r="I20" s="21" t="s">
        <v>123</v>
      </c>
      <c r="J20" s="11"/>
      <c r="K20" s="11"/>
      <c r="L20" s="11"/>
      <c r="M20" s="11"/>
      <c r="O20" s="11"/>
      <c r="P20" s="11"/>
      <c r="Q20" s="11"/>
      <c r="R20" s="11"/>
      <c r="S20" s="11"/>
      <c r="T20" s="11"/>
      <c r="U20" s="11"/>
      <c r="V20" s="11"/>
      <c r="W20" s="11"/>
      <c r="X20" s="11"/>
      <c r="Y20" s="11"/>
      <c r="Z20" s="11"/>
      <c r="AA20" s="11"/>
      <c r="AB20" s="11"/>
      <c r="AC20" s="11"/>
      <c r="AD20" s="11"/>
      <c r="AE20" s="11"/>
      <c r="AF20" s="11"/>
      <c r="AG20" s="11"/>
    </row>
    <row r="21" spans="1:33" ht="0.500000" customHeight="1">
      <c r="J21" s="11"/>
      <c r="K21" s="11"/>
      <c r="L21" s="11"/>
      <c r="M21" s="11"/>
      <c r="O21" s="11"/>
      <c r="P21" s="11"/>
      <c r="Q21" s="11"/>
      <c r="R21" s="11"/>
      <c r="S21" s="11"/>
      <c r="T21" s="11"/>
      <c r="U21" s="11"/>
      <c r="V21" s="11"/>
      <c r="W21" s="11"/>
      <c r="X21" s="11"/>
      <c r="Y21" s="11"/>
      <c r="Z21" s="11"/>
      <c r="AA21" s="11"/>
      <c r="AB21" s="11"/>
      <c r="AC21" s="11"/>
      <c r="AD21" s="11"/>
      <c r="AE21" s="11"/>
      <c r="AF21" s="11"/>
      <c r="AG21" s="11"/>
    </row>
    <row r="22" spans="1:33" ht="45.000000" customHeight="1">
      <c r="A22" s="5" t="s">
        <v>60</v>
      </c>
      <c r="B22" s="0"/>
      <c r="C22" s="0"/>
      <c r="D22" s="0"/>
      <c r="E22" s="0"/>
      <c r="F22" s="0"/>
      <c r="G22" s="0"/>
      <c r="H22" s="0"/>
      <c r="I22" s="0"/>
      <c r="J22" s="11"/>
      <c r="K22" s="11"/>
      <c r="L22" s="11"/>
      <c r="M22" s="11"/>
      <c r="O22" s="11"/>
      <c r="P22" s="11"/>
      <c r="Q22" s="11"/>
      <c r="R22" s="11"/>
      <c r="S22" s="11"/>
      <c r="T22" s="11"/>
      <c r="U22" s="11"/>
      <c r="V22" s="11"/>
      <c r="W22" s="11"/>
      <c r="X22" s="11"/>
      <c r="Y22" s="11"/>
      <c r="Z22" s="11"/>
      <c r="AA22" s="11"/>
      <c r="AB22" s="11"/>
      <c r="AC22" s="11"/>
      <c r="AD22" s="11"/>
      <c r="AE22" s="11"/>
      <c r="AF22" s="11"/>
      <c r="AG22" s="11"/>
    </row>
    <row r="23" spans="1:33" ht="18.000000" customHeight="1">
      <c r="A23" s="18" t="s">
        <v>22</v>
      </c>
      <c r="B23" s="11"/>
      <c r="C23" s="11"/>
      <c r="D23" s="11"/>
      <c r="E23" s="18" t="s">
        <v>23</v>
      </c>
      <c r="F23" s="11"/>
      <c r="G23" s="20" t="s">
        <v>124</v>
      </c>
      <c r="H23" s="11"/>
      <c r="I23" s="11"/>
      <c r="J23" s="11"/>
      <c r="K23" s="11"/>
      <c r="L23" s="11"/>
      <c r="M23" s="11"/>
      <c r="O23" s="11"/>
      <c r="P23" s="11"/>
      <c r="Q23" s="11"/>
      <c r="R23" s="11"/>
      <c r="S23" s="11"/>
      <c r="T23" s="11"/>
      <c r="U23" s="11"/>
      <c r="V23" s="11"/>
      <c r="W23" s="11"/>
      <c r="X23" s="11"/>
      <c r="Y23" s="11"/>
      <c r="Z23" s="11"/>
      <c r="AA23" s="11"/>
      <c r="AB23" s="11"/>
      <c r="AC23" s="11"/>
      <c r="AD23" s="11"/>
      <c r="AE23" s="11"/>
      <c r="AF23" s="11"/>
      <c r="AG23" s="11"/>
    </row>
    <row r="24" spans="1:33" ht="18.500000" customHeight="1">
      <c r="A24" s="23" t="s">
        <v>25</v>
      </c>
      <c r="B24" s="23" t="s">
        <v>62</v>
      </c>
      <c r="C24" s="23" t="s">
        <v>63</v>
      </c>
      <c r="D24" s="23" t="s">
        <v>64</v>
      </c>
      <c r="E24" s="23" t="s">
        <v>65</v>
      </c>
      <c r="F24" s="23" t="s">
        <v>66</v>
      </c>
      <c r="G24" s="23" t="s">
        <v>27</v>
      </c>
      <c r="H24" s="9"/>
      <c r="I24" s="36"/>
      <c r="J24" s="11"/>
      <c r="K24" s="11"/>
      <c r="L24" s="11"/>
      <c r="M24" s="11"/>
      <c r="O24" s="11"/>
      <c r="P24" s="11"/>
      <c r="Q24" s="11"/>
      <c r="R24" s="11"/>
      <c r="S24" s="11"/>
      <c r="T24" s="11"/>
      <c r="U24" s="11"/>
      <c r="V24" s="11"/>
      <c r="W24" s="11"/>
      <c r="X24" s="11"/>
      <c r="Y24" s="11"/>
      <c r="Z24" s="11"/>
      <c r="AA24" s="11"/>
      <c r="AB24" s="11"/>
      <c r="AC24" s="11"/>
      <c r="AD24" s="11"/>
      <c r="AE24" s="11"/>
      <c r="AF24" s="11"/>
      <c r="AG24" s="11"/>
    </row>
    <row r="25" spans="1:33" ht="18.500000" customHeight="1">
      <c r="A25" s="38"/>
      <c r="B25" s="38"/>
      <c r="C25" s="38"/>
      <c r="D25" s="38"/>
      <c r="E25" s="38"/>
      <c r="F25" s="38"/>
      <c r="G25" s="23" t="s">
        <v>67</v>
      </c>
      <c r="H25" s="23" t="s">
        <v>68</v>
      </c>
      <c r="I25" s="17" t="s">
        <v>69</v>
      </c>
      <c r="J25" s="11"/>
      <c r="K25" s="11"/>
      <c r="L25" s="11"/>
      <c r="M25" s="11"/>
      <c r="O25" s="11"/>
      <c r="P25" s="11"/>
      <c r="Q25" s="11"/>
      <c r="R25" s="11"/>
      <c r="S25" s="11"/>
      <c r="T25" s="11"/>
      <c r="U25" s="11"/>
      <c r="V25" s="11"/>
      <c r="W25" s="11"/>
      <c r="X25" s="11"/>
      <c r="Y25" s="11"/>
      <c r="Z25" s="11"/>
      <c r="AA25" s="11"/>
      <c r="AB25" s="11"/>
      <c r="AC25" s="11"/>
      <c r="AD25" s="11"/>
      <c r="AE25" s="11"/>
      <c r="AF25" s="11"/>
      <c r="AG25" s="11"/>
    </row>
    <row r="26" spans="1:33" ht="18.500000" customHeight="1">
      <c r="A26" s="38"/>
      <c r="B26" s="38"/>
      <c r="C26" s="38"/>
      <c r="D26" s="38"/>
      <c r="E26" s="38"/>
      <c r="F26" s="38"/>
      <c r="G26" s="38"/>
      <c r="H26" s="38"/>
      <c r="I26" s="17" t="s">
        <v>70</v>
      </c>
      <c r="L26" s="63"/>
      <c r="M26" s="65"/>
      <c r="AB26" s="11"/>
      <c r="AC26" s="11"/>
      <c r="AD26" s="11"/>
      <c r="AE26" s="11"/>
      <c r="AF26" s="11"/>
      <c r="AG26" s="11"/>
    </row>
    <row r="27" spans="1:33" ht="108.000000" customHeight="1">
      <c r="A27" s="32" t="s">
        <v>125</v>
      </c>
      <c r="B27" s="33" t="s">
        <v>126</v>
      </c>
      <c r="C27" s="33" t="s">
        <v>119</v>
      </c>
      <c r="D27" s="33" t="s">
        <v>127</v>
      </c>
      <c r="E27" s="32" t="s">
        <v>111</v>
      </c>
      <c r="F27" s="34" t="s">
        <v>128</v>
      </c>
      <c r="G27" s="41">
        <v>111.41</v>
      </c>
      <c r="H27" s="41">
        <f>G27*F27</f>
        <v>42202.108</v>
      </c>
      <c r="I27" s="42"/>
      <c r="L27" s="63"/>
      <c r="M27" s="65"/>
      <c r="O27" s="65"/>
      <c r="AB27" s="11"/>
      <c r="AC27" s="11"/>
      <c r="AD27" s="11"/>
      <c r="AE27" s="11"/>
      <c r="AF27" s="11"/>
      <c r="AG27" s="11"/>
    </row>
    <row r="28" spans="1:33" ht="118.500000" customHeight="1">
      <c r="A28" s="32" t="s">
        <v>129</v>
      </c>
      <c r="B28" s="33" t="s">
        <v>130</v>
      </c>
      <c r="C28" s="33" t="s">
        <v>131</v>
      </c>
      <c r="D28" s="33" t="s">
        <v>132</v>
      </c>
      <c r="E28" s="32" t="s">
        <v>133</v>
      </c>
      <c r="F28" s="34" t="s">
        <v>49</v>
      </c>
      <c r="G28" s="41">
        <v>2128</v>
      </c>
      <c r="H28" s="41">
        <f>G28*F28</f>
        <v>8512</v>
      </c>
      <c r="I28" s="42"/>
      <c r="L28" s="63"/>
      <c r="M28" s="65"/>
      <c r="O28" s="65"/>
    </row>
    <row r="29" spans="1:33" ht="141.000000" customHeight="1">
      <c r="A29" s="32" t="s">
        <v>134</v>
      </c>
      <c r="B29" s="33" t="s">
        <v>135</v>
      </c>
      <c r="C29" s="33" t="s">
        <v>131</v>
      </c>
      <c r="D29" s="33" t="s">
        <v>136</v>
      </c>
      <c r="E29" s="32" t="s">
        <v>133</v>
      </c>
      <c r="F29" s="34" t="s">
        <v>49</v>
      </c>
      <c r="G29" s="41">
        <v>3785.19</v>
      </c>
      <c r="H29" s="41">
        <f>G29*F29</f>
        <v>15140.76</v>
      </c>
      <c r="I29" s="42"/>
      <c r="L29" s="63"/>
      <c r="M29" s="65"/>
      <c r="O29" s="65"/>
    </row>
    <row r="30" spans="1:33" ht="28.500000" customHeight="1">
      <c r="A30" s="32" t="s">
        <v>137</v>
      </c>
      <c r="B30" s="33" t="s">
        <v>138</v>
      </c>
      <c r="C30" s="33" t="s">
        <v>139</v>
      </c>
      <c r="D30" s="33" t="s">
        <v>139</v>
      </c>
      <c r="E30" s="32" t="s">
        <v>140</v>
      </c>
      <c r="F30" s="34" t="s">
        <v>29</v>
      </c>
      <c r="G30" s="41">
        <v>494.24</v>
      </c>
      <c r="H30" s="41">
        <f>G30*F30</f>
        <v>494.24</v>
      </c>
      <c r="I30" s="42"/>
      <c r="L30" s="63"/>
      <c r="M30" s="65"/>
      <c r="O30" s="65"/>
    </row>
    <row r="31" spans="1:33" ht="63.000000" customHeight="1">
      <c r="A31" s="32" t="s">
        <v>141</v>
      </c>
      <c r="B31" s="33" t="s">
        <v>142</v>
      </c>
      <c r="C31" s="33" t="s">
        <v>143</v>
      </c>
      <c r="D31" s="33" t="s">
        <v>144</v>
      </c>
      <c r="E31" s="32" t="s">
        <v>145</v>
      </c>
      <c r="F31" s="34" t="s">
        <v>92</v>
      </c>
      <c r="G31" s="41">
        <v>274.91</v>
      </c>
      <c r="H31" s="41">
        <f>G31*F31</f>
        <v>1649.46</v>
      </c>
      <c r="I31" s="42"/>
      <c r="L31" s="63"/>
      <c r="M31" s="65"/>
      <c r="O31" s="65"/>
    </row>
    <row r="32" spans="1:33" ht="63.000000" customHeight="1">
      <c r="A32" s="32" t="s">
        <v>146</v>
      </c>
      <c r="B32" s="33" t="s">
        <v>147</v>
      </c>
      <c r="C32" s="33" t="s">
        <v>148</v>
      </c>
      <c r="D32" s="33" t="s">
        <v>149</v>
      </c>
      <c r="E32" s="32" t="s">
        <v>145</v>
      </c>
      <c r="F32" s="34" t="s">
        <v>32</v>
      </c>
      <c r="G32" s="41">
        <v>599.8</v>
      </c>
      <c r="H32" s="41">
        <f>G32*F32</f>
        <v>1199.6</v>
      </c>
      <c r="I32" s="42"/>
      <c r="L32" s="63"/>
      <c r="M32" s="65"/>
      <c r="O32" s="65"/>
    </row>
    <row r="33" spans="1:15" ht="85.500000" customHeight="1">
      <c r="A33" s="32" t="s">
        <v>150</v>
      </c>
      <c r="B33" s="33" t="s">
        <v>151</v>
      </c>
      <c r="C33" s="33" t="s">
        <v>152</v>
      </c>
      <c r="D33" s="33" t="s">
        <v>153</v>
      </c>
      <c r="E33" s="32" t="s">
        <v>154</v>
      </c>
      <c r="F33" s="34" t="s">
        <v>49</v>
      </c>
      <c r="G33" s="41">
        <v>3668.32</v>
      </c>
      <c r="H33" s="41">
        <f>G33*F33</f>
        <v>14673.28</v>
      </c>
      <c r="I33" s="42"/>
      <c r="L33" s="63"/>
      <c r="M33" s="63"/>
      <c r="O33" s="65"/>
    </row>
    <row r="34" spans="1:15" ht="18.000000" customHeight="1">
      <c r="A34" s="26" t="s">
        <v>121</v>
      </c>
      <c r="B34" s="12"/>
      <c r="C34" s="12"/>
      <c r="D34" s="12"/>
      <c r="E34" s="12"/>
      <c r="F34" s="12"/>
      <c r="G34" s="12"/>
      <c r="H34" s="40">
        <f>SUM(H27:H33)</f>
        <v>83871.448</v>
      </c>
      <c r="I34" s="39"/>
      <c r="M34" s="65"/>
      <c r="O34" s="65"/>
    </row>
    <row r="35" ht="5.000000" customHeight="1"/>
    <row r="36" spans="1:15" ht="18.000000" customHeight="1">
      <c r="A36" s="25" t="s">
        <v>122</v>
      </c>
      <c r="B36" s="0"/>
      <c r="C36" s="0"/>
      <c r="D36" s="0"/>
      <c r="E36" s="0"/>
      <c r="F36" s="0"/>
      <c r="G36" s="0"/>
      <c r="H36" s="0"/>
      <c r="I36" s="0"/>
    </row>
    <row r="37" spans="1:15" ht="18.000000" customHeight="1">
      <c r="A37" s="25" t="s">
        <v>58</v>
      </c>
      <c r="B37" s="0"/>
      <c r="C37" s="0"/>
      <c r="D37" s="0"/>
      <c r="E37" s="0"/>
      <c r="F37" s="0"/>
      <c r="G37" s="0"/>
      <c r="H37" s="0"/>
      <c r="I37" s="21" t="s">
        <v>123</v>
      </c>
    </row>
    <row r="38" ht="0.500000" customHeight="1"/>
    <row r="39" spans="1:15" ht="45.000000" customHeight="1">
      <c r="A39" s="5" t="s">
        <v>60</v>
      </c>
      <c r="B39" s="0"/>
      <c r="C39" s="0"/>
      <c r="D39" s="0"/>
      <c r="E39" s="0"/>
      <c r="F39" s="0"/>
      <c r="G39" s="0"/>
      <c r="H39" s="0"/>
      <c r="I39" s="0"/>
    </row>
    <row r="40" spans="1:15" ht="18.000000" customHeight="1">
      <c r="A40" s="18" t="s">
        <v>22</v>
      </c>
      <c r="B40" s="11"/>
      <c r="C40" s="11"/>
      <c r="D40" s="11"/>
      <c r="E40" s="18" t="s">
        <v>23</v>
      </c>
      <c r="F40" s="11"/>
      <c r="G40" s="20" t="s">
        <v>155</v>
      </c>
      <c r="H40" s="11"/>
      <c r="I40" s="11"/>
    </row>
    <row r="41" spans="1:15" ht="18.500000" customHeight="1">
      <c r="A41" s="23" t="s">
        <v>25</v>
      </c>
      <c r="B41" s="23" t="s">
        <v>62</v>
      </c>
      <c r="C41" s="23" t="s">
        <v>63</v>
      </c>
      <c r="D41" s="23" t="s">
        <v>64</v>
      </c>
      <c r="E41" s="23" t="s">
        <v>65</v>
      </c>
      <c r="F41" s="23" t="s">
        <v>66</v>
      </c>
      <c r="G41" s="23" t="s">
        <v>27</v>
      </c>
      <c r="H41" s="9"/>
      <c r="I41" s="36"/>
    </row>
    <row r="42" spans="1:15" ht="18.500000" customHeight="1">
      <c r="A42" s="38"/>
      <c r="B42" s="38"/>
      <c r="C42" s="38"/>
      <c r="D42" s="38"/>
      <c r="E42" s="38"/>
      <c r="F42" s="38"/>
      <c r="G42" s="23" t="s">
        <v>67</v>
      </c>
      <c r="H42" s="23" t="s">
        <v>68</v>
      </c>
      <c r="I42" s="17" t="s">
        <v>69</v>
      </c>
    </row>
    <row r="43" spans="1:15" ht="18.500000" customHeight="1">
      <c r="A43" s="38"/>
      <c r="B43" s="38"/>
      <c r="C43" s="38"/>
      <c r="D43" s="38"/>
      <c r="E43" s="38"/>
      <c r="F43" s="38"/>
      <c r="G43" s="38"/>
      <c r="H43" s="38"/>
      <c r="I43" s="17" t="s">
        <v>70</v>
      </c>
    </row>
    <row r="44" spans="1:15" ht="40.500000" customHeight="1">
      <c r="A44" s="32" t="s">
        <v>156</v>
      </c>
      <c r="B44" s="33" t="s">
        <v>157</v>
      </c>
      <c r="C44" s="33" t="s">
        <v>158</v>
      </c>
      <c r="D44" s="33" t="s">
        <v>159</v>
      </c>
      <c r="E44" s="32" t="s">
        <v>160</v>
      </c>
      <c r="F44" s="34" t="s">
        <v>29</v>
      </c>
      <c r="G44" s="41">
        <v>7503</v>
      </c>
      <c r="H44" s="41">
        <f>G44*F44</f>
        <v>7503</v>
      </c>
      <c r="I44" s="42"/>
      <c r="L44" s="63"/>
      <c r="M44" s="63"/>
      <c r="O44" s="65"/>
    </row>
    <row r="45" spans="1:15" ht="28.500000" customHeight="1">
      <c r="A45" s="32" t="s">
        <v>161</v>
      </c>
      <c r="B45" s="33" t="s">
        <v>162</v>
      </c>
      <c r="C45" s="33" t="s">
        <v>158</v>
      </c>
      <c r="D45" s="33" t="s">
        <v>163</v>
      </c>
      <c r="E45" s="32" t="s">
        <v>160</v>
      </c>
      <c r="F45" s="34" t="s">
        <v>29</v>
      </c>
      <c r="G45" s="41">
        <v>4537.58</v>
      </c>
      <c r="H45" s="41">
        <f>G45*F45</f>
        <v>4537.58</v>
      </c>
      <c r="I45" s="42"/>
      <c r="L45" s="63"/>
      <c r="M45" s="63"/>
      <c r="O45" s="65"/>
    </row>
    <row r="46" spans="1:15" ht="28.500000" customHeight="1">
      <c r="A46" s="32" t="s">
        <v>164</v>
      </c>
      <c r="B46" s="33" t="s">
        <v>165</v>
      </c>
      <c r="C46" s="33" t="s">
        <v>158</v>
      </c>
      <c r="D46" s="33" t="s">
        <v>166</v>
      </c>
      <c r="E46" s="32" t="s">
        <v>160</v>
      </c>
      <c r="F46" s="34" t="s">
        <v>29</v>
      </c>
      <c r="G46" s="41">
        <v>4537.58</v>
      </c>
      <c r="H46" s="41">
        <f>G46*F46</f>
        <v>4537.58</v>
      </c>
      <c r="I46" s="42"/>
      <c r="L46" s="63"/>
      <c r="M46" s="63"/>
      <c r="O46" s="65"/>
    </row>
    <row r="47" spans="1:15" ht="51.000000" customHeight="1">
      <c r="A47" s="32" t="s">
        <v>167</v>
      </c>
      <c r="B47" s="33" t="s">
        <v>168</v>
      </c>
      <c r="C47" s="33" t="s">
        <v>148</v>
      </c>
      <c r="D47" s="33" t="s">
        <v>169</v>
      </c>
      <c r="E47" s="32" t="s">
        <v>145</v>
      </c>
      <c r="F47" s="34" t="s">
        <v>29</v>
      </c>
      <c r="G47" s="41">
        <v>1253.58</v>
      </c>
      <c r="H47" s="41">
        <f>G47*F47</f>
        <v>1253.58</v>
      </c>
      <c r="I47" s="42"/>
      <c r="L47" s="63"/>
      <c r="M47" s="63"/>
      <c r="O47" s="65"/>
    </row>
    <row r="48" spans="1:15" ht="40.500000" customHeight="1">
      <c r="A48" s="32" t="s">
        <v>170</v>
      </c>
      <c r="B48" s="33" t="s">
        <v>171</v>
      </c>
      <c r="C48" s="33" t="s">
        <v>148</v>
      </c>
      <c r="D48" s="33" t="s">
        <v>172</v>
      </c>
      <c r="E48" s="32" t="s">
        <v>145</v>
      </c>
      <c r="F48" s="34" t="s">
        <v>32</v>
      </c>
      <c r="G48" s="41">
        <v>1319.6</v>
      </c>
      <c r="H48" s="41">
        <f>G48*F48</f>
        <v>2639.2</v>
      </c>
      <c r="I48" s="42"/>
      <c r="L48" s="63"/>
      <c r="M48" s="63"/>
      <c r="O48" s="65"/>
    </row>
    <row r="49" spans="1:15" ht="40.500000" customHeight="1">
      <c r="A49" s="32" t="s">
        <v>173</v>
      </c>
      <c r="B49" s="33" t="s">
        <v>174</v>
      </c>
      <c r="C49" s="33" t="s">
        <v>148</v>
      </c>
      <c r="D49" s="33" t="s">
        <v>175</v>
      </c>
      <c r="E49" s="32" t="s">
        <v>145</v>
      </c>
      <c r="F49" s="34" t="s">
        <v>39</v>
      </c>
      <c r="G49" s="41">
        <v>1038.03</v>
      </c>
      <c r="H49" s="41">
        <f>G49*F49</f>
        <v>3114.09</v>
      </c>
      <c r="I49" s="42"/>
      <c r="L49" s="63"/>
      <c r="M49" s="63"/>
      <c r="O49" s="65"/>
    </row>
    <row r="50" spans="1:15" ht="51.000000" customHeight="1">
      <c r="A50" s="32" t="s">
        <v>176</v>
      </c>
      <c r="B50" s="33" t="s">
        <v>177</v>
      </c>
      <c r="C50" s="33" t="s">
        <v>148</v>
      </c>
      <c r="D50" s="33" t="s">
        <v>178</v>
      </c>
      <c r="E50" s="32" t="s">
        <v>145</v>
      </c>
      <c r="F50" s="34" t="s">
        <v>29</v>
      </c>
      <c r="G50" s="57">
        <v>973.88</v>
      </c>
      <c r="H50" s="41">
        <f>G50*F50</f>
        <v>973.88</v>
      </c>
      <c r="I50" s="42"/>
      <c r="L50" s="64"/>
      <c r="M50" s="63"/>
      <c r="O50" s="65"/>
    </row>
    <row r="51" spans="1:15" ht="18.000000" customHeight="1">
      <c r="A51" s="32" t="s">
        <v>179</v>
      </c>
      <c r="B51" s="33" t="s">
        <v>180</v>
      </c>
      <c r="C51" s="33" t="s">
        <v>181</v>
      </c>
      <c r="D51" s="33" t="s">
        <v>181</v>
      </c>
      <c r="E51" s="32" t="s">
        <v>182</v>
      </c>
      <c r="F51" s="34" t="s">
        <v>29</v>
      </c>
      <c r="G51" s="57">
        <v>889.07</v>
      </c>
      <c r="H51" s="41">
        <f>G51*F51</f>
        <v>889.07</v>
      </c>
      <c r="I51" s="42"/>
      <c r="L51" s="64"/>
      <c r="M51" s="63"/>
      <c r="O51" s="65"/>
    </row>
    <row r="52" spans="1:15" ht="18.000000" customHeight="1">
      <c r="A52" s="32"/>
      <c r="B52" s="33"/>
      <c r="C52" s="33"/>
      <c r="D52" s="33"/>
      <c r="E52" s="32"/>
      <c r="F52" s="34"/>
      <c r="G52" s="41"/>
      <c r="H52" s="41"/>
      <c r="I52" s="42"/>
      <c r="M52" s="63"/>
    </row>
    <row r="53" spans="1:15" ht="18.000000" customHeight="1">
      <c r="A53" s="32"/>
      <c r="B53" s="33"/>
      <c r="C53" s="33"/>
      <c r="D53" s="33"/>
      <c r="E53" s="32"/>
      <c r="F53" s="34"/>
      <c r="G53" s="41"/>
      <c r="H53" s="41"/>
      <c r="I53" s="42"/>
    </row>
    <row r="54" spans="1:15" ht="18.000000" customHeight="1">
      <c r="A54" s="32"/>
      <c r="B54" s="33"/>
      <c r="C54" s="33"/>
      <c r="D54" s="33"/>
      <c r="E54" s="32"/>
      <c r="F54" s="34"/>
      <c r="G54" s="41"/>
      <c r="H54" s="41"/>
      <c r="I54" s="42"/>
    </row>
    <row r="55" spans="1:15" ht="18.000000" customHeight="1">
      <c r="A55" s="32"/>
      <c r="B55" s="33"/>
      <c r="C55" s="33"/>
      <c r="D55" s="33"/>
      <c r="E55" s="32"/>
      <c r="F55" s="34"/>
      <c r="G55" s="41"/>
      <c r="H55" s="41"/>
      <c r="I55" s="42"/>
    </row>
    <row r="56" spans="1:15" ht="18.000000" customHeight="1">
      <c r="A56" s="32"/>
      <c r="B56" s="33"/>
      <c r="C56" s="33"/>
      <c r="D56" s="33"/>
      <c r="E56" s="32"/>
      <c r="F56" s="34"/>
      <c r="G56" s="41"/>
      <c r="H56" s="41"/>
      <c r="I56" s="42"/>
    </row>
    <row r="57" spans="1:15" ht="18.000000" customHeight="1">
      <c r="A57" s="32"/>
      <c r="B57" s="33"/>
      <c r="C57" s="33"/>
      <c r="D57" s="33"/>
      <c r="E57" s="32"/>
      <c r="F57" s="34"/>
      <c r="G57" s="41"/>
      <c r="H57" s="41"/>
      <c r="I57" s="42"/>
    </row>
    <row r="58" spans="1:15" ht="18.000000" customHeight="1">
      <c r="A58" s="32"/>
      <c r="B58" s="33"/>
      <c r="C58" s="33"/>
      <c r="D58" s="33"/>
      <c r="E58" s="32"/>
      <c r="F58" s="34"/>
      <c r="G58" s="41"/>
      <c r="H58" s="41"/>
      <c r="I58" s="42"/>
    </row>
    <row r="59" spans="1:15" ht="18.000000" customHeight="1">
      <c r="A59" s="32"/>
      <c r="B59" s="33"/>
      <c r="C59" s="33"/>
      <c r="D59" s="33"/>
      <c r="E59" s="32"/>
      <c r="F59" s="34"/>
      <c r="G59" s="41"/>
      <c r="H59" s="41"/>
      <c r="I59" s="42"/>
    </row>
    <row r="60" spans="1:15" ht="18.000000" customHeight="1">
      <c r="A60" s="32"/>
      <c r="B60" s="33"/>
      <c r="C60" s="33"/>
      <c r="D60" s="33"/>
      <c r="E60" s="32"/>
      <c r="F60" s="34"/>
      <c r="G60" s="41"/>
      <c r="H60" s="41"/>
      <c r="I60" s="42"/>
    </row>
    <row r="61" spans="1:15" ht="18.000000" customHeight="1">
      <c r="A61" s="32"/>
      <c r="B61" s="33"/>
      <c r="C61" s="33"/>
      <c r="D61" s="33"/>
      <c r="E61" s="32"/>
      <c r="F61" s="34"/>
      <c r="G61" s="41"/>
      <c r="H61" s="41"/>
      <c r="I61" s="42"/>
    </row>
    <row r="62" spans="1:15" ht="18.000000" customHeight="1">
      <c r="A62" s="32"/>
      <c r="B62" s="33"/>
      <c r="C62" s="33"/>
      <c r="D62" s="33"/>
      <c r="E62" s="32"/>
      <c r="F62" s="34"/>
      <c r="G62" s="41"/>
      <c r="H62" s="41"/>
      <c r="I62" s="42"/>
    </row>
    <row r="63" spans="1:15" ht="18.000000" customHeight="1">
      <c r="A63" s="32"/>
      <c r="B63" s="33"/>
      <c r="C63" s="33"/>
      <c r="D63" s="33"/>
      <c r="E63" s="32"/>
      <c r="F63" s="34"/>
      <c r="G63" s="41"/>
      <c r="H63" s="41"/>
      <c r="I63" s="42"/>
    </row>
    <row r="64" spans="1:15" ht="18.000000" customHeight="1">
      <c r="A64" s="32"/>
      <c r="B64" s="33"/>
      <c r="C64" s="33"/>
      <c r="D64" s="33"/>
      <c r="E64" s="32"/>
      <c r="F64" s="34"/>
      <c r="G64" s="41"/>
      <c r="H64" s="41"/>
      <c r="I64" s="42"/>
    </row>
    <row r="65" spans="1:9" ht="18.000000" customHeight="1">
      <c r="A65" s="32"/>
      <c r="B65" s="33"/>
      <c r="C65" s="33"/>
      <c r="D65" s="33"/>
      <c r="E65" s="32"/>
      <c r="F65" s="34"/>
      <c r="G65" s="41"/>
      <c r="H65" s="41"/>
      <c r="I65" s="42"/>
    </row>
    <row r="66" spans="1:9" ht="18.000000" customHeight="1">
      <c r="A66" s="32"/>
      <c r="B66" s="33"/>
      <c r="C66" s="33"/>
      <c r="D66" s="33"/>
      <c r="E66" s="32"/>
      <c r="F66" s="34"/>
      <c r="G66" s="41"/>
      <c r="H66" s="41"/>
      <c r="I66" s="42"/>
    </row>
    <row r="67" spans="1:9" ht="18.000000" customHeight="1">
      <c r="A67" s="32"/>
      <c r="B67" s="33"/>
      <c r="C67" s="33"/>
      <c r="D67" s="33"/>
      <c r="E67" s="32"/>
      <c r="F67" s="34"/>
      <c r="G67" s="41"/>
      <c r="H67" s="41"/>
      <c r="I67" s="42"/>
    </row>
    <row r="68" spans="1:9" ht="18.000000" customHeight="1">
      <c r="A68" s="32" t="s">
        <v>121</v>
      </c>
      <c r="B68" s="9"/>
      <c r="C68" s="9"/>
      <c r="D68" s="9"/>
      <c r="E68" s="9"/>
      <c r="F68" s="9"/>
      <c r="G68" s="9"/>
      <c r="H68" s="41">
        <f>SUM(H44:H67)</f>
        <v>25447.98</v>
      </c>
      <c r="I68" s="42"/>
    </row>
    <row r="69" spans="1:9" ht="18.000000" customHeight="1">
      <c r="A69" s="26" t="s">
        <v>183</v>
      </c>
      <c r="B69" s="12"/>
      <c r="C69" s="12"/>
      <c r="D69" s="12"/>
      <c r="E69" s="12"/>
      <c r="F69" s="12"/>
      <c r="G69" s="12"/>
      <c r="H69" s="40">
        <f>H68+H34+H17</f>
        <v>163399.8551</v>
      </c>
      <c r="I69" s="39"/>
    </row>
    <row r="70" ht="8.000000" customHeight="1"/>
    <row r="71" spans="1:9" ht="18.000000" customHeight="1">
      <c r="A71" s="25" t="s">
        <v>122</v>
      </c>
      <c r="B71" s="0"/>
      <c r="C71" s="0"/>
      <c r="D71" s="0"/>
      <c r="E71" s="0"/>
      <c r="F71" s="0"/>
      <c r="G71" s="0"/>
      <c r="H71" s="0"/>
      <c r="I71" s="0"/>
    </row>
    <row r="72" spans="1:9" ht="18.000000" customHeight="1">
      <c r="A72" s="25" t="s">
        <v>58</v>
      </c>
      <c r="B72" s="0"/>
      <c r="C72" s="0"/>
      <c r="D72" s="0"/>
      <c r="E72" s="0"/>
      <c r="F72" s="0"/>
      <c r="G72" s="0"/>
      <c r="H72" s="0"/>
      <c r="I72" s="21" t="s">
        <v>123</v>
      </c>
    </row>
  </sheetData>
  <mergeCells count="49">
    <mergeCell ref="A1:I1"/>
    <mergeCell ref="A2:D2"/>
    <mergeCell ref="E2:F2"/>
    <mergeCell ref="G2:I2"/>
    <mergeCell ref="A3:A5"/>
    <mergeCell ref="B3:B5"/>
    <mergeCell ref="C3:C5"/>
    <mergeCell ref="D3:D5"/>
    <mergeCell ref="E3:E5"/>
    <mergeCell ref="F3:F5"/>
    <mergeCell ref="G3:I3"/>
    <mergeCell ref="G4:G5"/>
    <mergeCell ref="H4:H5"/>
    <mergeCell ref="A17:G17"/>
    <mergeCell ref="A19:I19"/>
    <mergeCell ref="A20:H20"/>
    <mergeCell ref="A22:I22"/>
    <mergeCell ref="A23:D23"/>
    <mergeCell ref="E23:F23"/>
    <mergeCell ref="G23:I23"/>
    <mergeCell ref="A24:A26"/>
    <mergeCell ref="B24:B26"/>
    <mergeCell ref="C24:C26"/>
    <mergeCell ref="D24:D26"/>
    <mergeCell ref="E24:E26"/>
    <mergeCell ref="F24:F26"/>
    <mergeCell ref="G24:I24"/>
    <mergeCell ref="G25:G26"/>
    <mergeCell ref="H25:H26"/>
    <mergeCell ref="A34:G34"/>
    <mergeCell ref="A36:I36"/>
    <mergeCell ref="A37:H37"/>
    <mergeCell ref="A39:I39"/>
    <mergeCell ref="A40:D40"/>
    <mergeCell ref="E40:F40"/>
    <mergeCell ref="G40:I40"/>
    <mergeCell ref="A41:A43"/>
    <mergeCell ref="B41:B43"/>
    <mergeCell ref="C41:C43"/>
    <mergeCell ref="D41:D43"/>
    <mergeCell ref="E41:E43"/>
    <mergeCell ref="F41:F43"/>
    <mergeCell ref="G41:I41"/>
    <mergeCell ref="G42:G43"/>
    <mergeCell ref="H42:H43"/>
    <mergeCell ref="A68:G68"/>
    <mergeCell ref="A69:G69"/>
    <mergeCell ref="A71:I71"/>
    <mergeCell ref="A72:H72"/>
  </mergeCells>
  <phoneticPr fontId="1" type="noConversion"/>
  <printOptions horizontalCentered="1"/>
  <pageMargins left="0.79" right="0.39" top="0.39" bottom="0.39" header="0.00" footer="0.00"/>
  <pageSetup paperSize="9" scale="72" fitToHeight="0" orientation="portrait"/>
  <rowBreaks count="2" manualBreakCount="2">
    <brk id="20" max="16383" man="1"/>
    <brk id="37" max="16383" man="1"/>
  </rowBreaks>
</worksheet>
</file>

<file path=xl/worksheets/sheet4.xml><?xml version="1.0" encoding="utf-8"?>
<worksheet xmlns="http://schemas.openxmlformats.org/spreadsheetml/2006/main" xmlns:r="http://schemas.openxmlformats.org/officeDocument/2006/relationships">
  <sheetPr>
    <pageSetUpPr fitToPage="1"/>
  </sheetPr>
  <dimension ref="A1:O35"/>
  <sheetViews>
    <sheetView workbookViewId="0">
      <selection activeCell="A1" sqref="A1:I1"/>
    </sheetView>
  </sheetViews>
  <sheetFormatPr defaultColWidth="9.14428602" defaultRowHeight="12.750000"/>
  <cols>
    <col min="1" max="1" width="5.14785705" customWidth="1" outlineLevel="0"/>
    <col min="2" max="2" width="11.86214243" customWidth="1" outlineLevel="0"/>
    <col min="3" max="3" width="22.71928488" customWidth="1" outlineLevel="0"/>
    <col min="4" max="4" width="14.43357168" customWidth="1" outlineLevel="0"/>
    <col min="5" max="5" width="6.29071413" customWidth="1" outlineLevel="0"/>
    <col min="6" max="6" width="10.14785753" customWidth="1" outlineLevel="0"/>
    <col min="7" max="7" width="10.29071413" customWidth="1" outlineLevel="0"/>
    <col min="8" max="8" width="8.00499998" customWidth="1" outlineLevel="0"/>
    <col min="9" max="9" width="13.14785753" customWidth="1" outlineLevel="0"/>
  </cols>
  <sheetData>
    <row r="1" spans="1:15" ht="36.000000" customHeight="1">
      <c r="A1" s="5" t="s">
        <v>315</v>
      </c>
      <c r="B1" s="0"/>
      <c r="C1" s="0"/>
      <c r="D1" s="0"/>
      <c r="E1" s="0"/>
      <c r="F1" s="0"/>
      <c r="G1" s="0"/>
      <c r="H1" s="0"/>
      <c r="I1" s="0"/>
      <c r="K1" s="11"/>
      <c r="L1" s="11"/>
      <c r="M1" s="11"/>
      <c r="N1" s="11"/>
    </row>
    <row r="2" spans="1:15" ht="18.000000" customHeight="1">
      <c r="A2" s="18" t="s">
        <v>22</v>
      </c>
      <c r="B2" s="11"/>
      <c r="C2" s="11"/>
      <c r="D2" s="18" t="s">
        <v>23</v>
      </c>
      <c r="E2" s="11"/>
      <c r="F2" s="20"/>
      <c r="G2" s="43"/>
      <c r="H2" s="20" t="s">
        <v>24</v>
      </c>
      <c r="I2" s="11"/>
      <c r="K2" s="11"/>
      <c r="L2" s="11"/>
      <c r="M2" s="11"/>
      <c r="N2" s="11"/>
    </row>
    <row r="3" spans="1:15" ht="40.500000" customHeight="1">
      <c r="A3" s="32" t="s">
        <v>25</v>
      </c>
      <c r="B3" s="32" t="s">
        <v>62</v>
      </c>
      <c r="C3" s="32" t="s">
        <v>316</v>
      </c>
      <c r="D3" s="32" t="s">
        <v>317</v>
      </c>
      <c r="E3" s="32" t="s">
        <v>318</v>
      </c>
      <c r="F3" s="32" t="s">
        <v>319</v>
      </c>
      <c r="G3" s="32" t="s">
        <v>320</v>
      </c>
      <c r="H3" s="32" t="s">
        <v>321</v>
      </c>
      <c r="I3" s="22" t="s">
        <v>322</v>
      </c>
      <c r="K3" s="11"/>
      <c r="L3" s="11"/>
      <c r="M3" s="11"/>
      <c r="N3" s="11"/>
    </row>
    <row r="4" spans="1:15" ht="51.000000" customHeight="1">
      <c r="A4" s="32" t="s">
        <v>29</v>
      </c>
      <c r="B4" s="33" t="s">
        <v>323</v>
      </c>
      <c r="C4" s="33" t="s">
        <v>324</v>
      </c>
      <c r="D4" s="33" t="s">
        <v>325</v>
      </c>
      <c r="E4" s="32"/>
      <c r="F4" s="41">
        <f>'表-04 单位工程投标价汇总表(13规范)'!C6</f>
        <v>4153.3</v>
      </c>
      <c r="G4" s="32"/>
      <c r="H4" s="32"/>
      <c r="I4" s="22"/>
      <c r="K4" s="11"/>
      <c r="L4" s="65"/>
      <c r="M4" s="11"/>
      <c r="N4" s="11"/>
      <c r="O4" s="11"/>
    </row>
    <row r="5" spans="1:15" ht="18.000000" customHeight="1">
      <c r="A5" s="32" t="s">
        <v>32</v>
      </c>
      <c r="B5" s="33"/>
      <c r="C5" s="33" t="s">
        <v>326</v>
      </c>
      <c r="D5" s="33"/>
      <c r="E5" s="32"/>
      <c r="F5" s="41">
        <f>F6+F7+F8</f>
        <v>1792.65</v>
      </c>
      <c r="G5" s="32"/>
      <c r="H5" s="32"/>
      <c r="I5" s="22"/>
      <c r="K5" s="65"/>
      <c r="L5" s="11"/>
      <c r="M5" s="11"/>
      <c r="N5" s="11"/>
      <c r="O5" s="11"/>
    </row>
    <row r="6" spans="1:15" ht="40.500000" customHeight="1">
      <c r="A6" s="32" t="s">
        <v>35</v>
      </c>
      <c r="B6" s="33" t="s">
        <v>327</v>
      </c>
      <c r="C6" s="33" t="s">
        <v>328</v>
      </c>
      <c r="D6" s="33" t="s">
        <v>329</v>
      </c>
      <c r="E6" s="32">
        <v>25</v>
      </c>
      <c r="F6" s="41">
        <v>448.16</v>
      </c>
      <c r="G6" s="32"/>
      <c r="H6" s="32"/>
      <c r="I6" s="22"/>
      <c r="K6" s="11"/>
      <c r="L6" s="63"/>
      <c r="M6" s="65"/>
      <c r="N6" s="11"/>
      <c r="O6" s="11"/>
    </row>
    <row r="7" spans="1:15" ht="40.500000" customHeight="1">
      <c r="A7" s="32" t="s">
        <v>330</v>
      </c>
      <c r="B7" s="33" t="s">
        <v>331</v>
      </c>
      <c r="C7" s="33" t="s">
        <v>332</v>
      </c>
      <c r="D7" s="33" t="s">
        <v>329</v>
      </c>
      <c r="E7" s="32" t="s">
        <v>333</v>
      </c>
      <c r="F7" s="41">
        <v>896.33</v>
      </c>
      <c r="G7" s="32"/>
      <c r="H7" s="32"/>
      <c r="I7" s="22"/>
      <c r="K7" s="11"/>
      <c r="L7" s="63"/>
      <c r="M7" s="65"/>
      <c r="N7" s="11"/>
      <c r="O7" s="11"/>
    </row>
    <row r="8" spans="1:15" ht="40.500000" customHeight="1">
      <c r="A8" s="32" t="s">
        <v>334</v>
      </c>
      <c r="B8" s="33" t="s">
        <v>335</v>
      </c>
      <c r="C8" s="33" t="s">
        <v>336</v>
      </c>
      <c r="D8" s="33" t="s">
        <v>329</v>
      </c>
      <c r="E8" s="32" t="s">
        <v>176</v>
      </c>
      <c r="F8" s="41">
        <v>448.16</v>
      </c>
      <c r="G8" s="32"/>
      <c r="H8" s="32"/>
      <c r="I8" s="22"/>
      <c r="K8" s="11"/>
      <c r="L8" s="63"/>
      <c r="M8" s="65"/>
      <c r="N8" s="11"/>
      <c r="O8" s="11"/>
    </row>
    <row r="9" spans="1:15" ht="18.000000" customHeight="1">
      <c r="A9" s="32" t="s">
        <v>337</v>
      </c>
      <c r="B9" s="33" t="s">
        <v>338</v>
      </c>
      <c r="C9" s="33" t="s">
        <v>339</v>
      </c>
      <c r="D9" s="33"/>
      <c r="E9" s="32"/>
      <c r="F9" s="41"/>
      <c r="G9" s="32"/>
      <c r="H9" s="32"/>
      <c r="I9" s="22"/>
      <c r="K9" s="11"/>
      <c r="L9" s="11"/>
      <c r="M9" s="11"/>
      <c r="N9" s="11"/>
      <c r="O9" s="11"/>
    </row>
    <row r="10" spans="1:15" ht="18.000000" customHeight="1">
      <c r="A10" s="32"/>
      <c r="B10" s="33"/>
      <c r="C10" s="33"/>
      <c r="D10" s="33"/>
      <c r="E10" s="32"/>
      <c r="F10" s="41"/>
      <c r="G10" s="32"/>
      <c r="H10" s="32"/>
      <c r="I10" s="22"/>
      <c r="K10" s="11"/>
      <c r="L10" s="11"/>
      <c r="M10" s="11"/>
      <c r="N10" s="11"/>
      <c r="O10" s="11"/>
    </row>
    <row r="11" spans="1:15" ht="18.000000" customHeight="1">
      <c r="A11" s="32"/>
      <c r="B11" s="33"/>
      <c r="C11" s="33"/>
      <c r="D11" s="33"/>
      <c r="E11" s="32"/>
      <c r="F11" s="41"/>
      <c r="G11" s="32"/>
      <c r="H11" s="32"/>
      <c r="I11" s="22"/>
      <c r="K11" s="11"/>
      <c r="L11" s="11"/>
      <c r="M11" s="11"/>
      <c r="N11" s="11"/>
      <c r="O11" s="11"/>
    </row>
    <row r="12" spans="1:15" ht="18.000000" customHeight="1">
      <c r="A12" s="32"/>
      <c r="B12" s="33"/>
      <c r="C12" s="33"/>
      <c r="D12" s="33"/>
      <c r="E12" s="32"/>
      <c r="F12" s="41"/>
      <c r="G12" s="32"/>
      <c r="H12" s="32"/>
      <c r="I12" s="22"/>
      <c r="K12" s="11"/>
      <c r="L12" s="11"/>
      <c r="M12" s="11"/>
      <c r="N12" s="11"/>
      <c r="O12" s="11"/>
    </row>
    <row r="13" spans="1:15" ht="18.000000" customHeight="1">
      <c r="A13" s="32"/>
      <c r="B13" s="33"/>
      <c r="C13" s="33"/>
      <c r="D13" s="33"/>
      <c r="E13" s="32"/>
      <c r="F13" s="41"/>
      <c r="G13" s="32"/>
      <c r="H13" s="32"/>
      <c r="I13" s="22"/>
      <c r="K13" s="11"/>
      <c r="L13" s="11"/>
      <c r="M13" s="11"/>
      <c r="N13" s="11"/>
      <c r="O13" s="11"/>
    </row>
    <row r="14" spans="1:15" ht="18.000000" customHeight="1">
      <c r="A14" s="32"/>
      <c r="B14" s="33"/>
      <c r="C14" s="33"/>
      <c r="D14" s="33"/>
      <c r="E14" s="32"/>
      <c r="F14" s="41"/>
      <c r="G14" s="32"/>
      <c r="H14" s="32"/>
      <c r="I14" s="22"/>
      <c r="K14" s="11"/>
      <c r="L14" s="11"/>
      <c r="M14" s="11"/>
      <c r="N14" s="11"/>
      <c r="O14" s="11"/>
    </row>
    <row r="15" spans="1:15" ht="18.000000" customHeight="1">
      <c r="A15" s="32"/>
      <c r="B15" s="33"/>
      <c r="C15" s="33"/>
      <c r="D15" s="33"/>
      <c r="E15" s="32"/>
      <c r="F15" s="41"/>
      <c r="G15" s="32"/>
      <c r="H15" s="32"/>
      <c r="I15" s="22"/>
      <c r="K15" s="11"/>
      <c r="L15" s="11"/>
      <c r="M15" s="11"/>
      <c r="N15" s="11"/>
      <c r="O15" s="11"/>
    </row>
    <row r="16" spans="1:15" ht="18.000000" customHeight="1">
      <c r="A16" s="32"/>
      <c r="B16" s="33"/>
      <c r="C16" s="33"/>
      <c r="D16" s="33"/>
      <c r="E16" s="32"/>
      <c r="F16" s="41"/>
      <c r="G16" s="32"/>
      <c r="H16" s="32"/>
      <c r="I16" s="22"/>
    </row>
    <row r="17" spans="1:9" ht="18.000000" customHeight="1">
      <c r="A17" s="32"/>
      <c r="B17" s="33"/>
      <c r="C17" s="33"/>
      <c r="D17" s="33"/>
      <c r="E17" s="32"/>
      <c r="F17" s="41"/>
      <c r="G17" s="32"/>
      <c r="H17" s="32"/>
      <c r="I17" s="22"/>
    </row>
    <row r="18" spans="1:9" ht="18.000000" customHeight="1">
      <c r="A18" s="32"/>
      <c r="B18" s="33"/>
      <c r="C18" s="33"/>
      <c r="D18" s="33"/>
      <c r="E18" s="32"/>
      <c r="F18" s="41"/>
      <c r="G18" s="32"/>
      <c r="H18" s="32"/>
      <c r="I18" s="22"/>
    </row>
    <row r="19" spans="1:9" ht="18.000000" customHeight="1">
      <c r="A19" s="32"/>
      <c r="B19" s="33"/>
      <c r="C19" s="33"/>
      <c r="D19" s="33"/>
      <c r="E19" s="32"/>
      <c r="F19" s="41"/>
      <c r="G19" s="32"/>
      <c r="H19" s="32"/>
      <c r="I19" s="22"/>
    </row>
    <row r="20" spans="1:9" ht="18.000000" customHeight="1">
      <c r="A20" s="32"/>
      <c r="B20" s="33"/>
      <c r="C20" s="33"/>
      <c r="D20" s="33"/>
      <c r="E20" s="32"/>
      <c r="F20" s="41"/>
      <c r="G20" s="32"/>
      <c r="H20" s="32"/>
      <c r="I20" s="22"/>
    </row>
    <row r="21" spans="1:9" ht="18.000000" customHeight="1">
      <c r="A21" s="32"/>
      <c r="B21" s="33"/>
      <c r="C21" s="33"/>
      <c r="D21" s="33"/>
      <c r="E21" s="32"/>
      <c r="F21" s="41"/>
      <c r="G21" s="32"/>
      <c r="H21" s="32"/>
      <c r="I21" s="22"/>
    </row>
    <row r="22" spans="1:9" ht="18.000000" customHeight="1">
      <c r="A22" s="32"/>
      <c r="B22" s="33"/>
      <c r="C22" s="33"/>
      <c r="D22" s="33"/>
      <c r="E22" s="32"/>
      <c r="F22" s="41"/>
      <c r="G22" s="32"/>
      <c r="H22" s="32"/>
      <c r="I22" s="22"/>
    </row>
    <row r="23" spans="1:9" ht="18.000000" customHeight="1">
      <c r="A23" s="32"/>
      <c r="B23" s="33"/>
      <c r="C23" s="33"/>
      <c r="D23" s="33"/>
      <c r="E23" s="32"/>
      <c r="F23" s="41"/>
      <c r="G23" s="32"/>
      <c r="H23" s="32"/>
      <c r="I23" s="22"/>
    </row>
    <row r="24" spans="1:9" ht="18.000000" customHeight="1">
      <c r="A24" s="32"/>
      <c r="B24" s="33"/>
      <c r="C24" s="33"/>
      <c r="D24" s="33"/>
      <c r="E24" s="32"/>
      <c r="F24" s="41"/>
      <c r="G24" s="32"/>
      <c r="H24" s="32"/>
      <c r="I24" s="22"/>
    </row>
    <row r="25" spans="1:9" ht="18.000000" customHeight="1">
      <c r="A25" s="32"/>
      <c r="B25" s="33"/>
      <c r="C25" s="33"/>
      <c r="D25" s="33"/>
      <c r="E25" s="32"/>
      <c r="F25" s="41"/>
      <c r="G25" s="32"/>
      <c r="H25" s="32"/>
      <c r="I25" s="22"/>
    </row>
    <row r="26" spans="1:9" ht="18.000000" customHeight="1">
      <c r="A26" s="32"/>
      <c r="B26" s="33"/>
      <c r="C26" s="33"/>
      <c r="D26" s="33"/>
      <c r="E26" s="32"/>
      <c r="F26" s="41"/>
      <c r="G26" s="32"/>
      <c r="H26" s="32"/>
      <c r="I26" s="22"/>
    </row>
    <row r="27" spans="1:9" ht="18.000000" customHeight="1">
      <c r="A27" s="32"/>
      <c r="B27" s="33"/>
      <c r="C27" s="33"/>
      <c r="D27" s="33"/>
      <c r="E27" s="32"/>
      <c r="F27" s="41"/>
      <c r="G27" s="32"/>
      <c r="H27" s="32"/>
      <c r="I27" s="22"/>
    </row>
    <row r="28" spans="1:9" ht="18.000000" customHeight="1">
      <c r="A28" s="32"/>
      <c r="B28" s="33"/>
      <c r="C28" s="33"/>
      <c r="D28" s="33"/>
      <c r="E28" s="32"/>
      <c r="F28" s="41"/>
      <c r="G28" s="32"/>
      <c r="H28" s="32"/>
      <c r="I28" s="22"/>
    </row>
    <row r="29" spans="1:9" ht="18.000000" customHeight="1">
      <c r="A29" s="32"/>
      <c r="B29" s="33"/>
      <c r="C29" s="33"/>
      <c r="D29" s="33"/>
      <c r="E29" s="32"/>
      <c r="F29" s="41"/>
      <c r="G29" s="32"/>
      <c r="H29" s="32"/>
      <c r="I29" s="22"/>
    </row>
    <row r="30" spans="1:9" ht="18.000000" customHeight="1">
      <c r="A30" s="32"/>
      <c r="B30" s="33"/>
      <c r="C30" s="33"/>
      <c r="D30" s="33"/>
      <c r="E30" s="32"/>
      <c r="F30" s="41"/>
      <c r="G30" s="32"/>
      <c r="H30" s="32"/>
      <c r="I30" s="22"/>
    </row>
    <row r="31" spans="1:9" ht="18.000000" customHeight="1">
      <c r="A31" s="26" t="s">
        <v>183</v>
      </c>
      <c r="B31" s="12"/>
      <c r="C31" s="12"/>
      <c r="D31" s="12"/>
      <c r="E31" s="12"/>
      <c r="F31" s="40">
        <f>F5+F4</f>
        <v>5945.95</v>
      </c>
      <c r="G31" s="26"/>
      <c r="H31" s="26"/>
      <c r="I31" s="24"/>
    </row>
    <row r="32" ht="5.250000" customHeight="1"/>
    <row r="33" spans="1:9" ht="32.500000" customHeight="1">
      <c r="A33" s="25" t="s">
        <v>340</v>
      </c>
      <c r="B33" s="0"/>
      <c r="C33" s="0"/>
      <c r="D33" s="0"/>
      <c r="E33" s="0"/>
      <c r="F33" s="0"/>
      <c r="G33" s="0"/>
      <c r="H33" s="0"/>
      <c r="I33" s="0"/>
    </row>
    <row r="34" spans="1:9" ht="48.500000" customHeight="1">
      <c r="A34" s="25" t="s">
        <v>341</v>
      </c>
      <c r="B34" s="0"/>
      <c r="C34" s="0"/>
      <c r="D34" s="0"/>
      <c r="E34" s="0"/>
      <c r="F34" s="0"/>
      <c r="G34" s="0"/>
      <c r="H34" s="0"/>
      <c r="I34" s="0"/>
    </row>
    <row r="35" spans="1:9" ht="18.000000" customHeight="1">
      <c r="A35" s="25" t="s">
        <v>342</v>
      </c>
      <c r="B35" s="0"/>
      <c r="C35" s="0"/>
      <c r="D35" s="0"/>
      <c r="E35" s="0"/>
      <c r="F35" s="21"/>
      <c r="G35" s="21"/>
      <c r="H35" s="29" t="s">
        <v>343</v>
      </c>
      <c r="I35" s="0"/>
    </row>
  </sheetData>
  <mergeCells count="9">
    <mergeCell ref="A1:I1"/>
    <mergeCell ref="A2:C2"/>
    <mergeCell ref="D2:E2"/>
    <mergeCell ref="H2:I2"/>
    <mergeCell ref="A31:E31"/>
    <mergeCell ref="A33:I33"/>
    <mergeCell ref="A34:I34"/>
    <mergeCell ref="A35:E35"/>
    <mergeCell ref="H35:I35"/>
  </mergeCells>
  <phoneticPr fontId="1" type="noConversion"/>
  <printOptions horizontalCentered="1"/>
  <pageMargins left="0.39" right="0.39" top="0.39" bottom="0.39" header="0.00" footer="0.00"/>
  <pageSetup paperSize="9" scale="78" fitToHeight="0" orientation="portrait"/>
</worksheet>
</file>

<file path=xl/worksheets/sheet5.xml><?xml version="1.0" encoding="utf-8"?>
<worksheet xmlns="http://schemas.openxmlformats.org/spreadsheetml/2006/main" xmlns:r="http://schemas.openxmlformats.org/officeDocument/2006/relationships">
  <sheetPr>
    <pageSetUpPr fitToPage="1"/>
  </sheetPr>
  <dimension ref="A1:E43"/>
  <sheetViews>
    <sheetView workbookViewId="0">
      <selection activeCell="A1" sqref="A1:E1"/>
    </sheetView>
  </sheetViews>
  <sheetFormatPr defaultColWidth="9.14428602" defaultRowHeight="12.750000"/>
  <cols>
    <col min="1" max="1" width="11.43357168" customWidth="1" outlineLevel="0"/>
    <col min="2" max="2" width="31.57642828" customWidth="1" outlineLevel="0"/>
    <col min="3" max="4" width="18.86214338" customWidth="1" outlineLevel="0"/>
    <col min="5" max="5" width="19.86214338" customWidth="1" outlineLevel="0"/>
  </cols>
  <sheetData>
    <row r="1" spans="1:5" ht="36.500000" customHeight="1">
      <c r="A1" s="5" t="s">
        <v>344</v>
      </c>
      <c r="B1" s="0"/>
      <c r="C1" s="0"/>
      <c r="D1" s="0"/>
      <c r="E1" s="0"/>
    </row>
    <row r="2" spans="1:5" ht="18.000000" customHeight="1">
      <c r="A2" s="18" t="s">
        <v>22</v>
      </c>
      <c r="B2" s="11"/>
      <c r="C2" s="18" t="s">
        <v>23</v>
      </c>
      <c r="D2" s="11"/>
      <c r="E2" s="20" t="s">
        <v>24</v>
      </c>
    </row>
    <row r="3" spans="1:5" ht="18.000000" customHeight="1">
      <c r="A3" s="23" t="s">
        <v>25</v>
      </c>
      <c r="B3" s="23" t="s">
        <v>63</v>
      </c>
      <c r="C3" s="23" t="s">
        <v>345</v>
      </c>
      <c r="D3" s="23" t="s">
        <v>346</v>
      </c>
      <c r="E3" s="17" t="s">
        <v>322</v>
      </c>
    </row>
    <row r="4" spans="1:5" ht="18.000000" customHeight="1">
      <c r="A4" s="32" t="s">
        <v>29</v>
      </c>
      <c r="B4" s="33" t="s">
        <v>347</v>
      </c>
      <c r="C4" s="41"/>
      <c r="D4" s="34"/>
      <c r="E4" s="22" t="s">
        <v>348</v>
      </c>
    </row>
    <row r="5" spans="1:5" ht="18.000000" customHeight="1">
      <c r="A5" s="32" t="s">
        <v>32</v>
      </c>
      <c r="B5" s="33" t="s">
        <v>70</v>
      </c>
      <c r="C5" s="41"/>
      <c r="D5" s="34"/>
      <c r="E5" s="22"/>
    </row>
    <row r="6" spans="1:5" ht="18.000000" customHeight="1">
      <c r="A6" s="32" t="s">
        <v>35</v>
      </c>
      <c r="B6" s="33" t="s">
        <v>349</v>
      </c>
      <c r="C6" s="41"/>
      <c r="D6" s="34"/>
      <c r="E6" s="22" t="s">
        <v>350</v>
      </c>
    </row>
    <row r="7" spans="1:5" ht="18.000000" customHeight="1">
      <c r="A7" s="32" t="s">
        <v>330</v>
      </c>
      <c r="B7" s="33" t="s">
        <v>351</v>
      </c>
      <c r="C7" s="41"/>
      <c r="D7" s="34"/>
      <c r="E7" s="22" t="s">
        <v>352</v>
      </c>
    </row>
    <row r="8" spans="1:5" ht="18.000000" customHeight="1">
      <c r="A8" s="32" t="s">
        <v>39</v>
      </c>
      <c r="B8" s="33" t="s">
        <v>353</v>
      </c>
      <c r="C8" s="41"/>
      <c r="D8" s="34"/>
      <c r="E8" s="22" t="s">
        <v>354</v>
      </c>
    </row>
    <row r="9" spans="1:5" ht="18.000000" customHeight="1">
      <c r="A9" s="32" t="s">
        <v>49</v>
      </c>
      <c r="B9" s="33" t="s">
        <v>355</v>
      </c>
      <c r="C9" s="41"/>
      <c r="D9" s="34"/>
      <c r="E9" s="22" t="s">
        <v>356</v>
      </c>
    </row>
    <row r="10" spans="1:5" ht="18.000000" customHeight="1">
      <c r="A10" s="32" t="s">
        <v>52</v>
      </c>
      <c r="B10" s="33" t="s">
        <v>357</v>
      </c>
      <c r="C10" s="41"/>
      <c r="D10" s="45"/>
      <c r="E10" s="22" t="s">
        <v>358</v>
      </c>
    </row>
    <row r="11" spans="1:5" ht="18.000000" customHeight="1">
      <c r="A11" s="32"/>
      <c r="B11" s="33"/>
      <c r="C11" s="41"/>
      <c r="D11" s="34"/>
      <c r="E11" s="22"/>
    </row>
    <row r="12" spans="1:5" ht="18.000000" customHeight="1">
      <c r="A12" s="32"/>
      <c r="B12" s="33"/>
      <c r="C12" s="41"/>
      <c r="D12" s="34"/>
      <c r="E12" s="22"/>
    </row>
    <row r="13" spans="1:5" ht="18.000000" customHeight="1">
      <c r="A13" s="32"/>
      <c r="B13" s="33"/>
      <c r="C13" s="41"/>
      <c r="D13" s="34"/>
      <c r="E13" s="22"/>
    </row>
    <row r="14" spans="1:5" ht="18.000000" customHeight="1">
      <c r="A14" s="32"/>
      <c r="B14" s="33"/>
      <c r="C14" s="41"/>
      <c r="D14" s="34"/>
      <c r="E14" s="22"/>
    </row>
    <row r="15" spans="1:5" ht="18.000000" customHeight="1">
      <c r="A15" s="32"/>
      <c r="B15" s="33"/>
      <c r="C15" s="41"/>
      <c r="D15" s="34"/>
      <c r="E15" s="22"/>
    </row>
    <row r="16" spans="1:5" ht="18.000000" customHeight="1">
      <c r="A16" s="32"/>
      <c r="B16" s="33"/>
      <c r="C16" s="41"/>
      <c r="D16" s="34"/>
      <c r="E16" s="22"/>
    </row>
    <row r="17" spans="1:5" ht="18.000000" customHeight="1">
      <c r="A17" s="32"/>
      <c r="B17" s="33"/>
      <c r="C17" s="41"/>
      <c r="D17" s="34"/>
      <c r="E17" s="22"/>
    </row>
    <row r="18" spans="1:5" ht="18.000000" customHeight="1">
      <c r="A18" s="32"/>
      <c r="B18" s="33"/>
      <c r="C18" s="41"/>
      <c r="D18" s="34"/>
      <c r="E18" s="22"/>
    </row>
    <row r="19" spans="1:5" ht="18.000000" customHeight="1">
      <c r="A19" s="32"/>
      <c r="B19" s="33"/>
      <c r="C19" s="41"/>
      <c r="D19" s="34"/>
      <c r="E19" s="22"/>
    </row>
    <row r="20" spans="1:5" ht="18.000000" customHeight="1">
      <c r="A20" s="32"/>
      <c r="B20" s="33"/>
      <c r="C20" s="41"/>
      <c r="D20" s="34"/>
      <c r="E20" s="22"/>
    </row>
    <row r="21" spans="1:5" ht="18.000000" customHeight="1">
      <c r="A21" s="32"/>
      <c r="B21" s="33"/>
      <c r="C21" s="41"/>
      <c r="D21" s="34"/>
      <c r="E21" s="22"/>
    </row>
    <row r="22" spans="1:5" ht="18.000000" customHeight="1">
      <c r="A22" s="32"/>
      <c r="B22" s="33"/>
      <c r="C22" s="41"/>
      <c r="D22" s="34"/>
      <c r="E22" s="22"/>
    </row>
    <row r="23" spans="1:5" ht="18.000000" customHeight="1">
      <c r="A23" s="32"/>
      <c r="B23" s="33"/>
      <c r="C23" s="41"/>
      <c r="D23" s="34"/>
      <c r="E23" s="22"/>
    </row>
    <row r="24" spans="1:5" ht="18.000000" customHeight="1">
      <c r="A24" s="32"/>
      <c r="B24" s="33"/>
      <c r="C24" s="41"/>
      <c r="D24" s="34"/>
      <c r="E24" s="22"/>
    </row>
    <row r="25" spans="1:5" ht="18.000000" customHeight="1">
      <c r="A25" s="32"/>
      <c r="B25" s="33"/>
      <c r="C25" s="41"/>
      <c r="D25" s="34"/>
      <c r="E25" s="22"/>
    </row>
    <row r="26" spans="1:5" ht="18.000000" customHeight="1">
      <c r="A26" s="32"/>
      <c r="B26" s="33"/>
      <c r="C26" s="41"/>
      <c r="D26" s="34"/>
      <c r="E26" s="22"/>
    </row>
    <row r="27" spans="1:5" ht="18.000000" customHeight="1">
      <c r="A27" s="32"/>
      <c r="B27" s="33"/>
      <c r="C27" s="41"/>
      <c r="D27" s="34"/>
      <c r="E27" s="22"/>
    </row>
    <row r="28" spans="1:5" ht="18.000000" customHeight="1">
      <c r="A28" s="32"/>
      <c r="B28" s="33"/>
      <c r="C28" s="41"/>
      <c r="D28" s="34"/>
      <c r="E28" s="22"/>
    </row>
    <row r="29" spans="1:5" ht="18.000000" customHeight="1">
      <c r="A29" s="32"/>
      <c r="B29" s="33"/>
      <c r="C29" s="41"/>
      <c r="D29" s="34"/>
      <c r="E29" s="22"/>
    </row>
    <row r="30" spans="1:5" ht="18.000000" customHeight="1">
      <c r="A30" s="32"/>
      <c r="B30" s="33"/>
      <c r="C30" s="41"/>
      <c r="D30" s="34"/>
      <c r="E30" s="22"/>
    </row>
    <row r="31" spans="1:5" ht="18.000000" customHeight="1">
      <c r="A31" s="32"/>
      <c r="B31" s="33"/>
      <c r="C31" s="41"/>
      <c r="D31" s="34"/>
      <c r="E31" s="22"/>
    </row>
    <row r="32" spans="1:5" ht="18.000000" customHeight="1">
      <c r="A32" s="32"/>
      <c r="B32" s="33"/>
      <c r="C32" s="41"/>
      <c r="D32" s="34"/>
      <c r="E32" s="22"/>
    </row>
    <row r="33" spans="1:5" ht="18.000000" customHeight="1">
      <c r="A33" s="32"/>
      <c r="B33" s="33"/>
      <c r="C33" s="41"/>
      <c r="D33" s="34"/>
      <c r="E33" s="22"/>
    </row>
    <row r="34" spans="1:5" ht="18.000000" customHeight="1">
      <c r="A34" s="32"/>
      <c r="B34" s="33"/>
      <c r="C34" s="41"/>
      <c r="D34" s="34"/>
      <c r="E34" s="22"/>
    </row>
    <row r="35" spans="1:5" ht="18.000000" customHeight="1">
      <c r="A35" s="32"/>
      <c r="B35" s="33"/>
      <c r="C35" s="41"/>
      <c r="D35" s="34"/>
      <c r="E35" s="22"/>
    </row>
    <row r="36" spans="1:5" ht="18.000000" customHeight="1">
      <c r="A36" s="32"/>
      <c r="B36" s="33"/>
      <c r="C36" s="41"/>
      <c r="D36" s="34"/>
      <c r="E36" s="22"/>
    </row>
    <row r="37" spans="1:5" ht="18.000000" customHeight="1">
      <c r="A37" s="32"/>
      <c r="B37" s="33"/>
      <c r="C37" s="41"/>
      <c r="D37" s="34"/>
      <c r="E37" s="22"/>
    </row>
    <row r="38" spans="1:5" ht="18.000000" customHeight="1">
      <c r="A38" s="32"/>
      <c r="B38" s="33"/>
      <c r="C38" s="41"/>
      <c r="D38" s="34"/>
      <c r="E38" s="22"/>
    </row>
    <row r="39" spans="1:5" ht="18.000000" customHeight="1">
      <c r="A39" s="32"/>
      <c r="B39" s="33"/>
      <c r="C39" s="41"/>
      <c r="D39" s="34"/>
      <c r="E39" s="22"/>
    </row>
    <row r="40" spans="1:5" ht="18.000000" customHeight="1">
      <c r="A40" s="19" t="s">
        <v>359</v>
      </c>
      <c r="B40" s="12"/>
      <c r="C40" s="40"/>
      <c r="D40" s="44"/>
      <c r="E40" s="46"/>
    </row>
    <row r="41" ht="10.500000" customHeight="1"/>
    <row r="42" spans="1:5" ht="18.000000" customHeight="1">
      <c r="A42" s="13" t="s">
        <v>360</v>
      </c>
      <c r="B42" s="0"/>
      <c r="C42" s="0"/>
      <c r="D42" s="0"/>
      <c r="E42" s="0"/>
    </row>
    <row r="43" spans="1:5" ht="18.000000" customHeight="1">
      <c r="A43" s="25" t="s">
        <v>58</v>
      </c>
      <c r="B43" s="0"/>
      <c r="C43" s="0"/>
      <c r="D43" s="21"/>
      <c r="E43" s="29" t="s">
        <v>361</v>
      </c>
    </row>
  </sheetData>
  <mergeCells count="6">
    <mergeCell ref="A1:E1"/>
    <mergeCell ref="A2:B2"/>
    <mergeCell ref="C2:D2"/>
    <mergeCell ref="A40:B40"/>
    <mergeCell ref="A42:E42"/>
    <mergeCell ref="A43:C43"/>
  </mergeCells>
  <phoneticPr fontId="1" type="noConversion"/>
  <printOptions horizontalCentered="1"/>
  <pageMargins left="0.39" right="0.39" top="0.39" bottom="0.39" header="0.00" footer="0.00"/>
  <pageSetup paperSize="9" fitToHeight="0" orientation="portrait"/>
</worksheet>
</file>

<file path=xl/worksheets/sheet6.xml><?xml version="1.0" encoding="utf-8"?>
<worksheet xmlns="http://schemas.openxmlformats.org/spreadsheetml/2006/main" xmlns:r="http://schemas.openxmlformats.org/officeDocument/2006/relationships">
  <sheetPr>
    <pageSetUpPr fitToPage="1"/>
  </sheetPr>
  <dimension ref="A1:E36"/>
  <sheetViews>
    <sheetView workbookViewId="0">
      <selection activeCell="G8" sqref="G8"/>
    </sheetView>
  </sheetViews>
  <sheetFormatPr defaultColWidth="9.14428602" defaultRowHeight="12.750000"/>
  <cols>
    <col min="1" max="1" width="7.14785705" customWidth="1" outlineLevel="0"/>
    <col min="2" max="2" width="33.29071317" customWidth="1" outlineLevel="0"/>
    <col min="3" max="3" width="14.43357168" customWidth="1" outlineLevel="0"/>
    <col min="4" max="4" width="20.86214338" customWidth="1" outlineLevel="0"/>
    <col min="5" max="5" width="21.00499998" customWidth="1" outlineLevel="0"/>
  </cols>
  <sheetData>
    <row r="1" spans="1:5" ht="45.000000" customHeight="1">
      <c r="A1" s="5" t="s">
        <v>362</v>
      </c>
      <c r="B1" s="0"/>
      <c r="C1" s="0"/>
      <c r="D1" s="0"/>
      <c r="E1" s="0"/>
    </row>
    <row r="2" spans="1:5" ht="21.500000" customHeight="1">
      <c r="A2" s="18" t="s">
        <v>22</v>
      </c>
      <c r="B2" s="11"/>
      <c r="C2" s="11"/>
      <c r="D2" s="18" t="s">
        <v>23</v>
      </c>
      <c r="E2" s="20" t="s">
        <v>24</v>
      </c>
    </row>
    <row r="3" spans="1:5" ht="21.500000" customHeight="1">
      <c r="A3" s="23" t="s">
        <v>25</v>
      </c>
      <c r="B3" s="23" t="s">
        <v>63</v>
      </c>
      <c r="C3" s="23" t="s">
        <v>363</v>
      </c>
      <c r="D3" s="23" t="s">
        <v>364</v>
      </c>
      <c r="E3" s="17" t="s">
        <v>322</v>
      </c>
    </row>
    <row r="4" spans="1:5" ht="21.500000" customHeight="1">
      <c r="A4" s="32"/>
      <c r="B4" s="33"/>
      <c r="C4" s="32"/>
      <c r="D4" s="41"/>
      <c r="E4" s="27"/>
    </row>
    <row r="5" spans="1:5" ht="21.500000" customHeight="1">
      <c r="A5" s="32"/>
      <c r="B5" s="33"/>
      <c r="C5" s="32"/>
      <c r="D5" s="41"/>
      <c r="E5" s="27"/>
    </row>
    <row r="6" spans="1:5" ht="21.500000" customHeight="1">
      <c r="A6" s="32"/>
      <c r="B6" s="33"/>
      <c r="C6" s="32"/>
      <c r="D6" s="41"/>
      <c r="E6" s="27"/>
    </row>
    <row r="7" spans="1:5" ht="21.500000" customHeight="1">
      <c r="A7" s="32"/>
      <c r="B7" s="33"/>
      <c r="C7" s="32"/>
      <c r="D7" s="41"/>
      <c r="E7" s="27"/>
    </row>
    <row r="8" spans="1:5" ht="21.500000" customHeight="1">
      <c r="A8" s="32"/>
      <c r="B8" s="33"/>
      <c r="C8" s="32"/>
      <c r="D8" s="41"/>
      <c r="E8" s="27"/>
    </row>
    <row r="9" spans="1:5" ht="21.500000" customHeight="1">
      <c r="A9" s="32"/>
      <c r="B9" s="33"/>
      <c r="C9" s="32"/>
      <c r="D9" s="41"/>
      <c r="E9" s="27"/>
    </row>
    <row r="10" spans="1:5" ht="21.500000" customHeight="1">
      <c r="A10" s="32"/>
      <c r="B10" s="33"/>
      <c r="C10" s="32"/>
      <c r="D10" s="41"/>
      <c r="E10" s="27"/>
    </row>
    <row r="11" spans="1:5" ht="21.500000" customHeight="1">
      <c r="A11" s="32"/>
      <c r="B11" s="33"/>
      <c r="C11" s="32"/>
      <c r="D11" s="41"/>
      <c r="E11" s="27"/>
    </row>
    <row r="12" spans="1:5" ht="21.500000" customHeight="1">
      <c r="A12" s="32"/>
      <c r="B12" s="33"/>
      <c r="C12" s="32"/>
      <c r="D12" s="41"/>
      <c r="E12" s="27"/>
    </row>
    <row r="13" spans="1:5" ht="21.500000" customHeight="1">
      <c r="A13" s="32"/>
      <c r="B13" s="33"/>
      <c r="C13" s="32"/>
      <c r="D13" s="41"/>
      <c r="E13" s="27"/>
    </row>
    <row r="14" spans="1:5" ht="21.500000" customHeight="1">
      <c r="A14" s="32"/>
      <c r="B14" s="33"/>
      <c r="C14" s="32"/>
      <c r="D14" s="41"/>
      <c r="E14" s="27"/>
    </row>
    <row r="15" spans="1:5" ht="21.500000" customHeight="1">
      <c r="A15" s="32"/>
      <c r="B15" s="33"/>
      <c r="C15" s="32"/>
      <c r="D15" s="41"/>
      <c r="E15" s="27"/>
    </row>
    <row r="16" spans="1:5" ht="21.500000" customHeight="1">
      <c r="A16" s="32"/>
      <c r="B16" s="33"/>
      <c r="C16" s="32"/>
      <c r="D16" s="41"/>
      <c r="E16" s="27"/>
    </row>
    <row r="17" spans="1:5" ht="21.500000" customHeight="1">
      <c r="A17" s="32"/>
      <c r="B17" s="33"/>
      <c r="C17" s="32"/>
      <c r="D17" s="41"/>
      <c r="E17" s="27"/>
    </row>
    <row r="18" spans="1:5" ht="21.500000" customHeight="1">
      <c r="A18" s="32"/>
      <c r="B18" s="33"/>
      <c r="C18" s="32"/>
      <c r="D18" s="41"/>
      <c r="E18" s="27"/>
    </row>
    <row r="19" spans="1:5" ht="21.500000" customHeight="1">
      <c r="A19" s="32"/>
      <c r="B19" s="33"/>
      <c r="C19" s="32"/>
      <c r="D19" s="41"/>
      <c r="E19" s="27"/>
    </row>
    <row r="20" spans="1:5" ht="21.500000" customHeight="1">
      <c r="A20" s="32"/>
      <c r="B20" s="33"/>
      <c r="C20" s="32"/>
      <c r="D20" s="41"/>
      <c r="E20" s="27"/>
    </row>
    <row r="21" spans="1:5" ht="21.500000" customHeight="1">
      <c r="A21" s="32"/>
      <c r="B21" s="33"/>
      <c r="C21" s="32"/>
      <c r="D21" s="41"/>
      <c r="E21" s="27"/>
    </row>
    <row r="22" spans="1:5" ht="21.500000" customHeight="1">
      <c r="A22" s="32"/>
      <c r="B22" s="33"/>
      <c r="C22" s="32"/>
      <c r="D22" s="41"/>
      <c r="E22" s="27"/>
    </row>
    <row r="23" spans="1:5" ht="21.500000" customHeight="1">
      <c r="A23" s="32"/>
      <c r="B23" s="33"/>
      <c r="C23" s="32"/>
      <c r="D23" s="41"/>
      <c r="E23" s="27"/>
    </row>
    <row r="24" spans="1:5" ht="21.500000" customHeight="1">
      <c r="A24" s="32"/>
      <c r="B24" s="33"/>
      <c r="C24" s="32"/>
      <c r="D24" s="41"/>
      <c r="E24" s="27"/>
    </row>
    <row r="25" spans="1:5" ht="21.500000" customHeight="1">
      <c r="A25" s="32"/>
      <c r="B25" s="33"/>
      <c r="C25" s="32"/>
      <c r="D25" s="41"/>
      <c r="E25" s="27"/>
    </row>
    <row r="26" spans="1:5" ht="21.500000" customHeight="1">
      <c r="A26" s="32"/>
      <c r="B26" s="33"/>
      <c r="C26" s="32"/>
      <c r="D26" s="41"/>
      <c r="E26" s="27"/>
    </row>
    <row r="27" spans="1:5" ht="21.500000" customHeight="1">
      <c r="A27" s="32"/>
      <c r="B27" s="33"/>
      <c r="C27" s="32"/>
      <c r="D27" s="41"/>
      <c r="E27" s="27"/>
    </row>
    <row r="28" spans="1:5" ht="21.500000" customHeight="1">
      <c r="A28" s="32"/>
      <c r="B28" s="33"/>
      <c r="C28" s="32"/>
      <c r="D28" s="41"/>
      <c r="E28" s="27"/>
    </row>
    <row r="29" spans="1:5" ht="21.500000" customHeight="1">
      <c r="A29" s="32"/>
      <c r="B29" s="33"/>
      <c r="C29" s="32"/>
      <c r="D29" s="41"/>
      <c r="E29" s="27"/>
    </row>
    <row r="30" spans="1:5" ht="21.500000" customHeight="1">
      <c r="A30" s="32"/>
      <c r="B30" s="33"/>
      <c r="C30" s="32"/>
      <c r="D30" s="41"/>
      <c r="E30" s="27"/>
    </row>
    <row r="31" spans="1:5" ht="21.500000" customHeight="1">
      <c r="A31" s="32"/>
      <c r="B31" s="33"/>
      <c r="C31" s="32"/>
      <c r="D31" s="41"/>
      <c r="E31" s="27"/>
    </row>
    <row r="32" spans="1:5" ht="21.500000" customHeight="1">
      <c r="A32" s="19" t="s">
        <v>365</v>
      </c>
      <c r="B32" s="12"/>
      <c r="C32" s="19"/>
      <c r="D32" s="40"/>
      <c r="E32" s="24"/>
    </row>
    <row r="33" ht="16.000000" customHeight="1"/>
    <row r="34" spans="1:5" ht="18.000000" customHeight="1">
      <c r="A34" s="47" t="s">
        <v>366</v>
      </c>
      <c r="B34" s="0"/>
      <c r="C34" s="0"/>
      <c r="D34" s="0"/>
      <c r="E34" s="0"/>
    </row>
    <row r="35" spans="1:5" ht="18.500000" customHeight="1">
      <c r="A35" s="29" t="s">
        <v>367</v>
      </c>
      <c r="B35" s="0"/>
      <c r="C35" s="0"/>
      <c r="D35" s="0"/>
      <c r="E35" s="0"/>
    </row>
    <row r="36" spans="1:5" ht="18.000000" customHeight="1">
      <c r="A36" s="25" t="s">
        <v>58</v>
      </c>
      <c r="B36" s="0"/>
      <c r="C36" s="21"/>
      <c r="D36" s="21"/>
      <c r="E36" s="21"/>
    </row>
  </sheetData>
  <mergeCells count="6">
    <mergeCell ref="A1:E1"/>
    <mergeCell ref="A2:C2"/>
    <mergeCell ref="A32:B32"/>
    <mergeCell ref="A34:E34"/>
    <mergeCell ref="A35:E35"/>
    <mergeCell ref="A36:B36"/>
  </mergeCells>
  <phoneticPr fontId="1" type="noConversion"/>
  <printOptions horizontalCentered="1"/>
  <pageMargins left="0.39" right="0.39" top="0.39" bottom="0.39" header="0.00" footer="0.00"/>
  <pageSetup paperSize="9" fitToHeight="0" orientation="portrait"/>
</worksheet>
</file>

<file path=xl/worksheets/sheet7.xml><?xml version="1.0" encoding="utf-8"?>
<worksheet xmlns="http://schemas.openxmlformats.org/spreadsheetml/2006/main" xmlns:r="http://schemas.openxmlformats.org/officeDocument/2006/relationships">
  <sheetPr>
    <pageSetUpPr fitToPage="1"/>
  </sheetPr>
  <dimension ref="A1:L36"/>
  <sheetViews>
    <sheetView workbookViewId="0">
      <selection activeCell="A1" sqref="A1:L1"/>
    </sheetView>
  </sheetViews>
  <sheetFormatPr defaultColWidth="9.14428602" defaultRowHeight="12.750000"/>
  <cols>
    <col min="1" max="1" width="4.57642852" customWidth="1" outlineLevel="0"/>
    <col min="2" max="2" width="15.00499998" customWidth="1" outlineLevel="0"/>
    <col min="3" max="3" width="5.86214290" customWidth="1" outlineLevel="0"/>
    <col min="4" max="4" width="7.86214290" customWidth="1" outlineLevel="0"/>
    <col min="5" max="5" width="8.00499998" customWidth="1" outlineLevel="0"/>
    <col min="6" max="8" width="8.14785705" customWidth="1" outlineLevel="0"/>
    <col min="9" max="9" width="7.14785705" customWidth="1" outlineLevel="0"/>
    <col min="10" max="11" width="8.14785705" customWidth="1" outlineLevel="0"/>
    <col min="12" max="12" width="7.29071413" customWidth="1" outlineLevel="0"/>
  </cols>
  <sheetData>
    <row r="1" spans="1:12" ht="45.000000" customHeight="1">
      <c r="A1" s="5" t="s">
        <v>368</v>
      </c>
      <c r="B1" s="0"/>
      <c r="C1" s="0"/>
      <c r="D1" s="0"/>
      <c r="E1" s="0"/>
      <c r="F1" s="0"/>
      <c r="G1" s="0"/>
      <c r="H1" s="0"/>
      <c r="I1" s="0"/>
      <c r="J1" s="0"/>
      <c r="K1" s="0"/>
      <c r="L1" s="0"/>
    </row>
    <row r="2" spans="1:12" ht="21.500000" customHeight="1">
      <c r="A2" s="18" t="s">
        <v>22</v>
      </c>
      <c r="B2" s="11"/>
      <c r="C2" s="11"/>
      <c r="D2" s="11"/>
      <c r="E2" s="11"/>
      <c r="F2" s="11"/>
      <c r="G2" s="18" t="s">
        <v>23</v>
      </c>
      <c r="H2" s="11"/>
      <c r="I2" s="11"/>
      <c r="J2" s="20" t="s">
        <v>24</v>
      </c>
      <c r="K2" s="11"/>
      <c r="L2" s="11"/>
    </row>
    <row r="3" spans="1:12" ht="21.500000" customHeight="1">
      <c r="A3" s="23" t="s">
        <v>25</v>
      </c>
      <c r="B3" s="23" t="s">
        <v>369</v>
      </c>
      <c r="C3" s="23" t="s">
        <v>65</v>
      </c>
      <c r="D3" s="23" t="s">
        <v>370</v>
      </c>
      <c r="E3" s="9"/>
      <c r="F3" s="23" t="s">
        <v>371</v>
      </c>
      <c r="G3" s="9"/>
      <c r="H3" s="23" t="s">
        <v>372</v>
      </c>
      <c r="I3" s="9"/>
      <c r="J3" s="23" t="s">
        <v>373</v>
      </c>
      <c r="K3" s="9"/>
      <c r="L3" s="17" t="s">
        <v>322</v>
      </c>
    </row>
    <row r="4" spans="1:12" ht="24.500000" customHeight="1">
      <c r="A4" s="38"/>
      <c r="B4" s="38"/>
      <c r="C4" s="38"/>
      <c r="D4" s="23" t="s">
        <v>374</v>
      </c>
      <c r="E4" s="23" t="s">
        <v>375</v>
      </c>
      <c r="F4" s="23" t="s">
        <v>376</v>
      </c>
      <c r="G4" s="23" t="s">
        <v>68</v>
      </c>
      <c r="H4" s="23" t="s">
        <v>376</v>
      </c>
      <c r="I4" s="23" t="s">
        <v>68</v>
      </c>
      <c r="J4" s="23" t="s">
        <v>376</v>
      </c>
      <c r="K4" s="17" t="s">
        <v>68</v>
      </c>
      <c r="L4" s="35"/>
    </row>
    <row r="5" spans="1:12" ht="21.500000" customHeight="1">
      <c r="A5" s="32"/>
      <c r="B5" s="33"/>
      <c r="C5" s="32"/>
      <c r="D5" s="49"/>
      <c r="E5" s="41"/>
      <c r="F5" s="41"/>
      <c r="G5" s="49"/>
      <c r="H5" s="49"/>
      <c r="I5" s="49"/>
      <c r="J5" s="49"/>
      <c r="K5" s="49"/>
      <c r="L5" s="27"/>
    </row>
    <row r="6" spans="1:12" ht="21.500000" customHeight="1">
      <c r="A6" s="32"/>
      <c r="B6" s="33"/>
      <c r="C6" s="32"/>
      <c r="D6" s="49"/>
      <c r="E6" s="41"/>
      <c r="F6" s="41"/>
      <c r="G6" s="49"/>
      <c r="H6" s="49"/>
      <c r="I6" s="49"/>
      <c r="J6" s="49"/>
      <c r="K6" s="49"/>
      <c r="L6" s="27"/>
    </row>
    <row r="7" spans="1:12" ht="21.500000" customHeight="1">
      <c r="A7" s="32"/>
      <c r="B7" s="33"/>
      <c r="C7" s="32"/>
      <c r="D7" s="49"/>
      <c r="E7" s="41"/>
      <c r="F7" s="41"/>
      <c r="G7" s="49"/>
      <c r="H7" s="49"/>
      <c r="I7" s="49"/>
      <c r="J7" s="49"/>
      <c r="K7" s="49"/>
      <c r="L7" s="27"/>
    </row>
    <row r="8" spans="1:12" ht="21.500000" customHeight="1">
      <c r="A8" s="32"/>
      <c r="B8" s="33"/>
      <c r="C8" s="32"/>
      <c r="D8" s="49"/>
      <c r="E8" s="41"/>
      <c r="F8" s="41"/>
      <c r="G8" s="49"/>
      <c r="H8" s="49"/>
      <c r="I8" s="49"/>
      <c r="J8" s="49"/>
      <c r="K8" s="49"/>
      <c r="L8" s="27"/>
    </row>
    <row r="9" spans="1:12" ht="21.500000" customHeight="1">
      <c r="A9" s="32"/>
      <c r="B9" s="33"/>
      <c r="C9" s="32"/>
      <c r="D9" s="49"/>
      <c r="E9" s="41"/>
      <c r="F9" s="41"/>
      <c r="G9" s="49"/>
      <c r="H9" s="49"/>
      <c r="I9" s="49"/>
      <c r="J9" s="49"/>
      <c r="K9" s="49"/>
      <c r="L9" s="27"/>
    </row>
    <row r="10" spans="1:12" ht="21.500000" customHeight="1">
      <c r="A10" s="32"/>
      <c r="B10" s="33"/>
      <c r="C10" s="32"/>
      <c r="D10" s="49"/>
      <c r="E10" s="41"/>
      <c r="F10" s="41"/>
      <c r="G10" s="49"/>
      <c r="H10" s="49"/>
      <c r="I10" s="49"/>
      <c r="J10" s="49"/>
      <c r="K10" s="49"/>
      <c r="L10" s="27"/>
    </row>
    <row r="11" spans="1:12" ht="21.500000" customHeight="1">
      <c r="A11" s="32"/>
      <c r="B11" s="33"/>
      <c r="C11" s="32"/>
      <c r="D11" s="49"/>
      <c r="E11" s="41"/>
      <c r="F11" s="41"/>
      <c r="G11" s="49"/>
      <c r="H11" s="49"/>
      <c r="I11" s="49"/>
      <c r="J11" s="49"/>
      <c r="K11" s="49"/>
      <c r="L11" s="27"/>
    </row>
    <row r="12" spans="1:12" ht="21.500000" customHeight="1">
      <c r="A12" s="32"/>
      <c r="B12" s="33"/>
      <c r="C12" s="32"/>
      <c r="D12" s="49"/>
      <c r="E12" s="41"/>
      <c r="F12" s="41"/>
      <c r="G12" s="49"/>
      <c r="H12" s="49"/>
      <c r="I12" s="49"/>
      <c r="J12" s="49"/>
      <c r="K12" s="49"/>
      <c r="L12" s="27"/>
    </row>
    <row r="13" spans="1:12" ht="21.500000" customHeight="1">
      <c r="A13" s="32"/>
      <c r="B13" s="33"/>
      <c r="C13" s="32"/>
      <c r="D13" s="49"/>
      <c r="E13" s="41"/>
      <c r="F13" s="41"/>
      <c r="G13" s="49"/>
      <c r="H13" s="49"/>
      <c r="I13" s="49"/>
      <c r="J13" s="49"/>
      <c r="K13" s="49"/>
      <c r="L13" s="27"/>
    </row>
    <row r="14" spans="1:12" ht="21.500000" customHeight="1">
      <c r="A14" s="32"/>
      <c r="B14" s="33"/>
      <c r="C14" s="32"/>
      <c r="D14" s="49"/>
      <c r="E14" s="41"/>
      <c r="F14" s="41"/>
      <c r="G14" s="49"/>
      <c r="H14" s="49"/>
      <c r="I14" s="49"/>
      <c r="J14" s="49"/>
      <c r="K14" s="49"/>
      <c r="L14" s="27"/>
    </row>
    <row r="15" spans="1:12" ht="21.500000" customHeight="1">
      <c r="A15" s="32"/>
      <c r="B15" s="33"/>
      <c r="C15" s="32"/>
      <c r="D15" s="49"/>
      <c r="E15" s="41"/>
      <c r="F15" s="41"/>
      <c r="G15" s="49"/>
      <c r="H15" s="49"/>
      <c r="I15" s="49"/>
      <c r="J15" s="49"/>
      <c r="K15" s="49"/>
      <c r="L15" s="27"/>
    </row>
    <row r="16" spans="1:12" ht="21.500000" customHeight="1">
      <c r="A16" s="32"/>
      <c r="B16" s="33"/>
      <c r="C16" s="32"/>
      <c r="D16" s="49"/>
      <c r="E16" s="41"/>
      <c r="F16" s="41"/>
      <c r="G16" s="49"/>
      <c r="H16" s="49"/>
      <c r="I16" s="49"/>
      <c r="J16" s="49"/>
      <c r="K16" s="49"/>
      <c r="L16" s="27"/>
    </row>
    <row r="17" spans="1:12" ht="21.500000" customHeight="1">
      <c r="A17" s="32"/>
      <c r="B17" s="33"/>
      <c r="C17" s="32"/>
      <c r="D17" s="49"/>
      <c r="E17" s="41"/>
      <c r="F17" s="41"/>
      <c r="G17" s="49"/>
      <c r="H17" s="49"/>
      <c r="I17" s="49"/>
      <c r="J17" s="49"/>
      <c r="K17" s="49"/>
      <c r="L17" s="27"/>
    </row>
    <row r="18" spans="1:12" ht="21.500000" customHeight="1">
      <c r="A18" s="32"/>
      <c r="B18" s="33"/>
      <c r="C18" s="32"/>
      <c r="D18" s="49"/>
      <c r="E18" s="41"/>
      <c r="F18" s="41"/>
      <c r="G18" s="49"/>
      <c r="H18" s="49"/>
      <c r="I18" s="49"/>
      <c r="J18" s="49"/>
      <c r="K18" s="49"/>
      <c r="L18" s="27"/>
    </row>
    <row r="19" spans="1:12" ht="21.500000" customHeight="1">
      <c r="A19" s="32"/>
      <c r="B19" s="33"/>
      <c r="C19" s="32"/>
      <c r="D19" s="49"/>
      <c r="E19" s="41"/>
      <c r="F19" s="41"/>
      <c r="G19" s="49"/>
      <c r="H19" s="49"/>
      <c r="I19" s="49"/>
      <c r="J19" s="49"/>
      <c r="K19" s="49"/>
      <c r="L19" s="27"/>
    </row>
    <row r="20" spans="1:12" ht="21.500000" customHeight="1">
      <c r="A20" s="32"/>
      <c r="B20" s="33"/>
      <c r="C20" s="32"/>
      <c r="D20" s="49"/>
      <c r="E20" s="41"/>
      <c r="F20" s="41"/>
      <c r="G20" s="49"/>
      <c r="H20" s="49"/>
      <c r="I20" s="49"/>
      <c r="J20" s="49"/>
      <c r="K20" s="49"/>
      <c r="L20" s="27"/>
    </row>
    <row r="21" spans="1:12" ht="21.500000" customHeight="1">
      <c r="A21" s="32"/>
      <c r="B21" s="33"/>
      <c r="C21" s="32"/>
      <c r="D21" s="49"/>
      <c r="E21" s="41"/>
      <c r="F21" s="41"/>
      <c r="G21" s="49"/>
      <c r="H21" s="49"/>
      <c r="I21" s="49"/>
      <c r="J21" s="49"/>
      <c r="K21" s="49"/>
      <c r="L21" s="27"/>
    </row>
    <row r="22" spans="1:12" ht="21.500000" customHeight="1">
      <c r="A22" s="32"/>
      <c r="B22" s="33"/>
      <c r="C22" s="32"/>
      <c r="D22" s="49"/>
      <c r="E22" s="41"/>
      <c r="F22" s="41"/>
      <c r="G22" s="49"/>
      <c r="H22" s="49"/>
      <c r="I22" s="49"/>
      <c r="J22" s="49"/>
      <c r="K22" s="49"/>
      <c r="L22" s="27"/>
    </row>
    <row r="23" spans="1:12" ht="21.500000" customHeight="1">
      <c r="A23" s="32"/>
      <c r="B23" s="33"/>
      <c r="C23" s="32"/>
      <c r="D23" s="49"/>
      <c r="E23" s="41"/>
      <c r="F23" s="41"/>
      <c r="G23" s="49"/>
      <c r="H23" s="49"/>
      <c r="I23" s="49"/>
      <c r="J23" s="49"/>
      <c r="K23" s="49"/>
      <c r="L23" s="27"/>
    </row>
    <row r="24" spans="1:12" ht="21.500000" customHeight="1">
      <c r="A24" s="32"/>
      <c r="B24" s="33"/>
      <c r="C24" s="32"/>
      <c r="D24" s="49"/>
      <c r="E24" s="41"/>
      <c r="F24" s="41"/>
      <c r="G24" s="49"/>
      <c r="H24" s="49"/>
      <c r="I24" s="49"/>
      <c r="J24" s="49"/>
      <c r="K24" s="49"/>
      <c r="L24" s="27"/>
    </row>
    <row r="25" spans="1:12" ht="21.500000" customHeight="1">
      <c r="A25" s="32"/>
      <c r="B25" s="33"/>
      <c r="C25" s="32"/>
      <c r="D25" s="49"/>
      <c r="E25" s="41"/>
      <c r="F25" s="41"/>
      <c r="G25" s="49"/>
      <c r="H25" s="49"/>
      <c r="I25" s="49"/>
      <c r="J25" s="49"/>
      <c r="K25" s="49"/>
      <c r="L25" s="27"/>
    </row>
    <row r="26" spans="1:12" ht="21.500000" customHeight="1">
      <c r="A26" s="32"/>
      <c r="B26" s="33"/>
      <c r="C26" s="32"/>
      <c r="D26" s="49"/>
      <c r="E26" s="41"/>
      <c r="F26" s="41"/>
      <c r="G26" s="49"/>
      <c r="H26" s="49"/>
      <c r="I26" s="49"/>
      <c r="J26" s="49"/>
      <c r="K26" s="49"/>
      <c r="L26" s="27"/>
    </row>
    <row r="27" spans="1:12" ht="21.500000" customHeight="1">
      <c r="A27" s="32"/>
      <c r="B27" s="33"/>
      <c r="C27" s="32"/>
      <c r="D27" s="49"/>
      <c r="E27" s="41"/>
      <c r="F27" s="41"/>
      <c r="G27" s="49"/>
      <c r="H27" s="49"/>
      <c r="I27" s="49"/>
      <c r="J27" s="49"/>
      <c r="K27" s="49"/>
      <c r="L27" s="27"/>
    </row>
    <row r="28" spans="1:12" ht="21.500000" customHeight="1">
      <c r="A28" s="32"/>
      <c r="B28" s="33"/>
      <c r="C28" s="32"/>
      <c r="D28" s="49"/>
      <c r="E28" s="41"/>
      <c r="F28" s="41"/>
      <c r="G28" s="49"/>
      <c r="H28" s="49"/>
      <c r="I28" s="49"/>
      <c r="J28" s="49"/>
      <c r="K28" s="49"/>
      <c r="L28" s="27"/>
    </row>
    <row r="29" spans="1:12" ht="21.500000" customHeight="1">
      <c r="A29" s="32"/>
      <c r="B29" s="33"/>
      <c r="C29" s="32"/>
      <c r="D29" s="49"/>
      <c r="E29" s="41"/>
      <c r="F29" s="41"/>
      <c r="G29" s="49"/>
      <c r="H29" s="49"/>
      <c r="I29" s="49"/>
      <c r="J29" s="49"/>
      <c r="K29" s="49"/>
      <c r="L29" s="27"/>
    </row>
    <row r="30" spans="1:12" ht="21.500000" customHeight="1">
      <c r="A30" s="32"/>
      <c r="B30" s="33"/>
      <c r="C30" s="32"/>
      <c r="D30" s="49"/>
      <c r="E30" s="41"/>
      <c r="F30" s="41"/>
      <c r="G30" s="49"/>
      <c r="H30" s="49"/>
      <c r="I30" s="49"/>
      <c r="J30" s="49"/>
      <c r="K30" s="49"/>
      <c r="L30" s="27"/>
    </row>
    <row r="31" spans="1:12" ht="21.500000" customHeight="1">
      <c r="A31" s="32"/>
      <c r="B31" s="33"/>
      <c r="C31" s="32"/>
      <c r="D31" s="49"/>
      <c r="E31" s="41"/>
      <c r="F31" s="41"/>
      <c r="G31" s="49"/>
      <c r="H31" s="49"/>
      <c r="I31" s="49"/>
      <c r="J31" s="49"/>
      <c r="K31" s="49"/>
      <c r="L31" s="27"/>
    </row>
    <row r="32" spans="1:12" ht="21.500000" customHeight="1">
      <c r="A32" s="23" t="s">
        <v>365</v>
      </c>
      <c r="B32" s="9"/>
      <c r="C32" s="9"/>
      <c r="D32" s="33"/>
      <c r="E32" s="33"/>
      <c r="F32" s="33"/>
      <c r="G32" s="49"/>
      <c r="H32" s="52"/>
      <c r="I32" s="52"/>
      <c r="J32" s="52"/>
      <c r="K32" s="52"/>
      <c r="L32" s="50"/>
    </row>
    <row r="33" spans="1:12" ht="24.000000" customHeight="1">
      <c r="A33" s="51" t="s">
        <v>377</v>
      </c>
      <c r="B33" s="9"/>
      <c r="C33" s="9"/>
      <c r="D33" s="9"/>
      <c r="E33" s="9"/>
      <c r="F33" s="9"/>
      <c r="G33" s="9"/>
      <c r="H33" s="9"/>
      <c r="I33" s="9"/>
      <c r="J33" s="9"/>
      <c r="K33" s="9"/>
      <c r="L33" s="9"/>
    </row>
    <row r="34" spans="1:12" ht="15.000000" customHeight="1">
      <c r="A34" s="29" t="s">
        <v>378</v>
      </c>
      <c r="B34" s="0"/>
      <c r="C34" s="0"/>
      <c r="D34" s="0"/>
      <c r="E34" s="0"/>
      <c r="F34" s="0"/>
      <c r="G34" s="0"/>
      <c r="H34" s="0"/>
      <c r="I34" s="0"/>
      <c r="J34" s="0"/>
      <c r="K34" s="0"/>
      <c r="L34" s="0"/>
    </row>
    <row r="35" ht="10.500000" customHeight="1"/>
    <row r="36" spans="1:12" ht="18.000000" customHeight="1">
      <c r="A36" s="25" t="s">
        <v>58</v>
      </c>
      <c r="B36" s="0"/>
      <c r="C36" s="0"/>
      <c r="D36" s="0"/>
      <c r="E36" s="0"/>
      <c r="F36" s="0"/>
      <c r="G36" s="0"/>
      <c r="H36" s="0"/>
      <c r="I36" s="0"/>
      <c r="J36" s="0"/>
      <c r="K36" s="21"/>
      <c r="L36" s="21"/>
    </row>
  </sheetData>
  <mergeCells count="16">
    <mergeCell ref="A1:L1"/>
    <mergeCell ref="A2:F2"/>
    <mergeCell ref="G2:I2"/>
    <mergeCell ref="J2:L2"/>
    <mergeCell ref="A3:A4"/>
    <mergeCell ref="B3:B4"/>
    <mergeCell ref="C3:C4"/>
    <mergeCell ref="D3:E3"/>
    <mergeCell ref="F3:G3"/>
    <mergeCell ref="H3:I3"/>
    <mergeCell ref="J3:K3"/>
    <mergeCell ref="L3:L4"/>
    <mergeCell ref="A32:C32"/>
    <mergeCell ref="A33:L33"/>
    <mergeCell ref="A34:L34"/>
    <mergeCell ref="A36:J36"/>
  </mergeCells>
  <phoneticPr fontId="1" type="noConversion"/>
  <printOptions horizontalCentered="1"/>
  <pageMargins left="0.79" right="0.39" top="0.39" bottom="0.39" header="0.00" footer="0.00"/>
  <pageSetup paperSize="9" fitToHeight="0" orientation="portrait"/>
</worksheet>
</file>

<file path=xl/worksheets/sheet8.xml><?xml version="1.0" encoding="utf-8"?>
<worksheet xmlns="http://schemas.openxmlformats.org/spreadsheetml/2006/main" xmlns:r="http://schemas.openxmlformats.org/officeDocument/2006/relationships">
  <sheetPr>
    <pageSetUpPr fitToPage="1"/>
  </sheetPr>
  <dimension ref="A1:G36"/>
  <sheetViews>
    <sheetView workbookViewId="0">
      <selection activeCell="A1" sqref="A1:G1"/>
    </sheetView>
  </sheetViews>
  <sheetFormatPr defaultColWidth="9.14428602" defaultRowHeight="12.750000"/>
  <cols>
    <col min="1" max="1" width="5.43357120" customWidth="1" outlineLevel="0"/>
    <col min="2" max="2" width="25.86214338" customWidth="1" outlineLevel="0"/>
    <col min="3" max="3" width="21.29071508" customWidth="1" outlineLevel="0"/>
    <col min="4" max="4" width="11.57642828" customWidth="1" outlineLevel="0"/>
    <col min="5" max="5" width="8.14785705" customWidth="1" outlineLevel="0"/>
    <col min="6" max="6" width="9.86214243" customWidth="1" outlineLevel="0"/>
    <col min="7" max="7" width="14.29071413" customWidth="1" outlineLevel="0"/>
  </cols>
  <sheetData>
    <row r="1" spans="1:7" ht="45.000000" customHeight="1">
      <c r="A1" s="5" t="s">
        <v>379</v>
      </c>
      <c r="B1" s="0"/>
      <c r="C1" s="0"/>
      <c r="D1" s="0"/>
      <c r="E1" s="0"/>
      <c r="F1" s="0"/>
      <c r="G1" s="0"/>
    </row>
    <row r="2" spans="1:7" ht="21.500000" customHeight="1">
      <c r="A2" s="18" t="s">
        <v>22</v>
      </c>
      <c r="B2" s="11"/>
      <c r="C2" s="11"/>
      <c r="D2" s="53" t="s">
        <v>23</v>
      </c>
      <c r="E2" s="11"/>
      <c r="F2" s="20"/>
      <c r="G2" s="20" t="s">
        <v>24</v>
      </c>
    </row>
    <row r="3" spans="1:7" ht="29.500000" customHeight="1">
      <c r="A3" s="23" t="s">
        <v>25</v>
      </c>
      <c r="B3" s="23" t="s">
        <v>380</v>
      </c>
      <c r="C3" s="23" t="s">
        <v>381</v>
      </c>
      <c r="D3" s="23" t="s">
        <v>382</v>
      </c>
      <c r="E3" s="23" t="s">
        <v>383</v>
      </c>
      <c r="F3" s="23" t="s">
        <v>373</v>
      </c>
      <c r="G3" s="17" t="s">
        <v>322</v>
      </c>
    </row>
    <row r="4" spans="1:7" ht="21.500000" customHeight="1">
      <c r="A4" s="32"/>
      <c r="B4" s="33"/>
      <c r="C4" s="32"/>
      <c r="D4" s="41"/>
      <c r="E4" s="33"/>
      <c r="F4" s="33"/>
      <c r="G4" s="27"/>
    </row>
    <row r="5" spans="1:7" ht="21.500000" customHeight="1">
      <c r="A5" s="32"/>
      <c r="B5" s="33"/>
      <c r="C5" s="32"/>
      <c r="D5" s="41"/>
      <c r="E5" s="33"/>
      <c r="F5" s="33"/>
      <c r="G5" s="27"/>
    </row>
    <row r="6" spans="1:7" ht="21.500000" customHeight="1">
      <c r="A6" s="32"/>
      <c r="B6" s="33"/>
      <c r="C6" s="32"/>
      <c r="D6" s="41"/>
      <c r="E6" s="33"/>
      <c r="F6" s="33"/>
      <c r="G6" s="27"/>
    </row>
    <row r="7" spans="1:7" ht="21.500000" customHeight="1">
      <c r="A7" s="32"/>
      <c r="B7" s="33"/>
      <c r="C7" s="32"/>
      <c r="D7" s="41"/>
      <c r="E7" s="33"/>
      <c r="F7" s="33"/>
      <c r="G7" s="27"/>
    </row>
    <row r="8" spans="1:7" ht="21.500000" customHeight="1">
      <c r="A8" s="32"/>
      <c r="B8" s="33"/>
      <c r="C8" s="32"/>
      <c r="D8" s="41"/>
      <c r="E8" s="33"/>
      <c r="F8" s="33"/>
      <c r="G8" s="27"/>
    </row>
    <row r="9" spans="1:7" ht="21.500000" customHeight="1">
      <c r="A9" s="32"/>
      <c r="B9" s="33"/>
      <c r="C9" s="32"/>
      <c r="D9" s="41"/>
      <c r="E9" s="33"/>
      <c r="F9" s="33"/>
      <c r="G9" s="27"/>
    </row>
    <row r="10" spans="1:7" ht="21.500000" customHeight="1">
      <c r="A10" s="32"/>
      <c r="B10" s="33"/>
      <c r="C10" s="32"/>
      <c r="D10" s="41"/>
      <c r="E10" s="33"/>
      <c r="F10" s="33"/>
      <c r="G10" s="27"/>
    </row>
    <row r="11" spans="1:7" ht="21.500000" customHeight="1">
      <c r="A11" s="32"/>
      <c r="B11" s="33"/>
      <c r="C11" s="32"/>
      <c r="D11" s="41"/>
      <c r="E11" s="33"/>
      <c r="F11" s="33"/>
      <c r="G11" s="27"/>
    </row>
    <row r="12" spans="1:7" ht="21.500000" customHeight="1">
      <c r="A12" s="32"/>
      <c r="B12" s="33"/>
      <c r="C12" s="32"/>
      <c r="D12" s="41"/>
      <c r="E12" s="33"/>
      <c r="F12" s="33"/>
      <c r="G12" s="27"/>
    </row>
    <row r="13" spans="1:7" ht="21.500000" customHeight="1">
      <c r="A13" s="32"/>
      <c r="B13" s="33"/>
      <c r="C13" s="32"/>
      <c r="D13" s="41"/>
      <c r="E13" s="33"/>
      <c r="F13" s="33"/>
      <c r="G13" s="27"/>
    </row>
    <row r="14" spans="1:7" ht="21.500000" customHeight="1">
      <c r="A14" s="32"/>
      <c r="B14" s="33"/>
      <c r="C14" s="32"/>
      <c r="D14" s="41"/>
      <c r="E14" s="33"/>
      <c r="F14" s="33"/>
      <c r="G14" s="27"/>
    </row>
    <row r="15" spans="1:7" ht="21.500000" customHeight="1">
      <c r="A15" s="32"/>
      <c r="B15" s="33"/>
      <c r="C15" s="32"/>
      <c r="D15" s="41"/>
      <c r="E15" s="33"/>
      <c r="F15" s="33"/>
      <c r="G15" s="27"/>
    </row>
    <row r="16" spans="1:7" ht="21.500000" customHeight="1">
      <c r="A16" s="32"/>
      <c r="B16" s="33"/>
      <c r="C16" s="32"/>
      <c r="D16" s="41"/>
      <c r="E16" s="33"/>
      <c r="F16" s="33"/>
      <c r="G16" s="27"/>
    </row>
    <row r="17" spans="1:7" ht="21.500000" customHeight="1">
      <c r="A17" s="32"/>
      <c r="B17" s="33"/>
      <c r="C17" s="32"/>
      <c r="D17" s="41"/>
      <c r="E17" s="33"/>
      <c r="F17" s="33"/>
      <c r="G17" s="27"/>
    </row>
    <row r="18" spans="1:7" ht="21.500000" customHeight="1">
      <c r="A18" s="32"/>
      <c r="B18" s="33"/>
      <c r="C18" s="32"/>
      <c r="D18" s="41"/>
      <c r="E18" s="33"/>
      <c r="F18" s="33"/>
      <c r="G18" s="27"/>
    </row>
    <row r="19" spans="1:7" ht="21.500000" customHeight="1">
      <c r="A19" s="32"/>
      <c r="B19" s="33"/>
      <c r="C19" s="32"/>
      <c r="D19" s="41"/>
      <c r="E19" s="33"/>
      <c r="F19" s="33"/>
      <c r="G19" s="27"/>
    </row>
    <row r="20" spans="1:7" ht="21.500000" customHeight="1">
      <c r="A20" s="32"/>
      <c r="B20" s="33"/>
      <c r="C20" s="32"/>
      <c r="D20" s="41"/>
      <c r="E20" s="33"/>
      <c r="F20" s="33"/>
      <c r="G20" s="27"/>
    </row>
    <row r="21" spans="1:7" ht="21.500000" customHeight="1">
      <c r="A21" s="32"/>
      <c r="B21" s="33"/>
      <c r="C21" s="32"/>
      <c r="D21" s="41"/>
      <c r="E21" s="33"/>
      <c r="F21" s="33"/>
      <c r="G21" s="27"/>
    </row>
    <row r="22" spans="1:7" ht="21.500000" customHeight="1">
      <c r="A22" s="32"/>
      <c r="B22" s="33"/>
      <c r="C22" s="32"/>
      <c r="D22" s="41"/>
      <c r="E22" s="33"/>
      <c r="F22" s="33"/>
      <c r="G22" s="27"/>
    </row>
    <row r="23" spans="1:7" ht="21.500000" customHeight="1">
      <c r="A23" s="32"/>
      <c r="B23" s="33"/>
      <c r="C23" s="32"/>
      <c r="D23" s="41"/>
      <c r="E23" s="33"/>
      <c r="F23" s="33"/>
      <c r="G23" s="27"/>
    </row>
    <row r="24" spans="1:7" ht="21.500000" customHeight="1">
      <c r="A24" s="32"/>
      <c r="B24" s="33"/>
      <c r="C24" s="32"/>
      <c r="D24" s="41"/>
      <c r="E24" s="33"/>
      <c r="F24" s="33"/>
      <c r="G24" s="27"/>
    </row>
    <row r="25" spans="1:7" ht="21.500000" customHeight="1">
      <c r="A25" s="32"/>
      <c r="B25" s="33"/>
      <c r="C25" s="32"/>
      <c r="D25" s="41"/>
      <c r="E25" s="33"/>
      <c r="F25" s="33"/>
      <c r="G25" s="27"/>
    </row>
    <row r="26" spans="1:7" ht="21.500000" customHeight="1">
      <c r="A26" s="32"/>
      <c r="B26" s="33"/>
      <c r="C26" s="32"/>
      <c r="D26" s="41"/>
      <c r="E26" s="33"/>
      <c r="F26" s="33"/>
      <c r="G26" s="27"/>
    </row>
    <row r="27" spans="1:7" ht="21.500000" customHeight="1">
      <c r="A27" s="32"/>
      <c r="B27" s="33"/>
      <c r="C27" s="32"/>
      <c r="D27" s="41"/>
      <c r="E27" s="33"/>
      <c r="F27" s="33"/>
      <c r="G27" s="27"/>
    </row>
    <row r="28" spans="1:7" ht="21.500000" customHeight="1">
      <c r="A28" s="32"/>
      <c r="B28" s="33"/>
      <c r="C28" s="32"/>
      <c r="D28" s="41"/>
      <c r="E28" s="33"/>
      <c r="F28" s="33"/>
      <c r="G28" s="27"/>
    </row>
    <row r="29" spans="1:7" ht="21.500000" customHeight="1">
      <c r="A29" s="32"/>
      <c r="B29" s="33"/>
      <c r="C29" s="32"/>
      <c r="D29" s="41"/>
      <c r="E29" s="33"/>
      <c r="F29" s="33"/>
      <c r="G29" s="27"/>
    </row>
    <row r="30" spans="1:7" ht="21.500000" customHeight="1">
      <c r="A30" s="32"/>
      <c r="B30" s="33"/>
      <c r="C30" s="32"/>
      <c r="D30" s="41"/>
      <c r="E30" s="33"/>
      <c r="F30" s="33"/>
      <c r="G30" s="27"/>
    </row>
    <row r="31" spans="1:7" ht="21.500000" customHeight="1">
      <c r="A31" s="32"/>
      <c r="B31" s="33"/>
      <c r="C31" s="32"/>
      <c r="D31" s="41"/>
      <c r="E31" s="33"/>
      <c r="F31" s="33"/>
      <c r="G31" s="27"/>
    </row>
    <row r="32" spans="1:7" ht="21.500000" customHeight="1">
      <c r="A32" s="19" t="s">
        <v>183</v>
      </c>
      <c r="B32" s="12"/>
      <c r="C32" s="12"/>
      <c r="D32" s="40"/>
      <c r="E32" s="26"/>
      <c r="F32" s="26"/>
      <c r="G32" s="24"/>
    </row>
    <row r="33" ht="11.250000" customHeight="1"/>
    <row r="34" spans="1:7" ht="17.500000" customHeight="1">
      <c r="A34" s="47" t="s">
        <v>384</v>
      </c>
      <c r="B34" s="0"/>
      <c r="C34" s="0"/>
      <c r="D34" s="0"/>
      <c r="E34" s="0"/>
      <c r="F34" s="0"/>
      <c r="G34" s="0"/>
    </row>
    <row r="35" spans="1:7" ht="16.250000" customHeight="1">
      <c r="A35" s="29" t="s">
        <v>385</v>
      </c>
      <c r="B35" s="0"/>
      <c r="C35" s="0"/>
      <c r="D35" s="0"/>
      <c r="E35" s="0"/>
      <c r="F35" s="0"/>
      <c r="G35" s="0"/>
    </row>
    <row r="36" spans="1:7" ht="18.000000" customHeight="1">
      <c r="A36" s="25" t="s">
        <v>58</v>
      </c>
      <c r="B36" s="0"/>
      <c r="C36" s="0"/>
      <c r="D36" s="0"/>
      <c r="E36" s="21"/>
      <c r="F36" s="21"/>
      <c r="G36" s="21"/>
    </row>
  </sheetData>
  <mergeCells count="7">
    <mergeCell ref="A1:G1"/>
    <mergeCell ref="A2:C2"/>
    <mergeCell ref="D2:E2"/>
    <mergeCell ref="A32:C32"/>
    <mergeCell ref="A34:G34"/>
    <mergeCell ref="A35:G35"/>
    <mergeCell ref="A36:D36"/>
  </mergeCells>
  <phoneticPr fontId="1" type="noConversion"/>
  <printOptions horizontalCentered="1"/>
  <pageMargins left="0.79" right="0.39" top="0.39" bottom="0.39" header="0.00" footer="0.00"/>
  <pageSetup paperSize="9" fitToHeight="0" orientation="portrait"/>
</worksheet>
</file>

<file path=xl/worksheets/sheet9.xml><?xml version="1.0" encoding="utf-8"?>
<worksheet xmlns="http://schemas.openxmlformats.org/spreadsheetml/2006/main" xmlns:r="http://schemas.openxmlformats.org/officeDocument/2006/relationships">
  <sheetPr>
    <pageSetUpPr fitToPage="1"/>
  </sheetPr>
  <dimension ref="A1:H24"/>
  <sheetViews>
    <sheetView workbookViewId="0">
      <selection activeCell="A1" sqref="A1:G1"/>
    </sheetView>
  </sheetViews>
  <sheetFormatPr defaultColWidth="9.14428602" defaultRowHeight="12.750000"/>
  <cols>
    <col min="1" max="1" width="5.43357120" customWidth="1" outlineLevel="0"/>
    <col min="2" max="2" width="34.00499998" customWidth="1" outlineLevel="0"/>
    <col min="3" max="3" width="8.29071413" customWidth="1" outlineLevel="0"/>
    <col min="4" max="4" width="10.14785753" customWidth="1" outlineLevel="0"/>
    <col min="5" max="5" width="9.43357168" customWidth="1" outlineLevel="0"/>
    <col min="6" max="6" width="13.14785753" customWidth="1" outlineLevel="0"/>
    <col min="7" max="7" width="8.43357120" customWidth="1" outlineLevel="0"/>
    <col min="8" max="8" width="7.71928583" customWidth="1" outlineLevel="0"/>
  </cols>
  <sheetData>
    <row r="1" spans="1:8" ht="45.000000" customHeight="1">
      <c r="A1" s="5" t="s">
        <v>386</v>
      </c>
      <c r="B1" s="0"/>
      <c r="C1" s="0"/>
      <c r="D1" s="0"/>
      <c r="E1" s="0"/>
      <c r="F1" s="0"/>
      <c r="G1" s="0"/>
      <c r="H1" s="21"/>
    </row>
    <row r="2" spans="1:8" ht="28.500000" customHeight="1">
      <c r="A2" s="18" t="s">
        <v>22</v>
      </c>
      <c r="B2" s="11"/>
      <c r="C2" s="18" t="s">
        <v>23</v>
      </c>
      <c r="D2" s="11"/>
      <c r="E2" s="18"/>
      <c r="F2" s="18"/>
      <c r="G2" s="20" t="s">
        <v>24</v>
      </c>
      <c r="H2" s="11"/>
    </row>
    <row r="3" spans="1:8" ht="18.000000" customHeight="1">
      <c r="A3" s="23" t="s">
        <v>25</v>
      </c>
      <c r="B3" s="23" t="s">
        <v>316</v>
      </c>
      <c r="C3" s="23" t="s">
        <v>387</v>
      </c>
      <c r="D3" s="23" t="s">
        <v>388</v>
      </c>
      <c r="E3" s="23" t="s">
        <v>389</v>
      </c>
      <c r="F3" s="23" t="s">
        <v>390</v>
      </c>
      <c r="G3" s="23" t="s">
        <v>391</v>
      </c>
      <c r="H3" s="36"/>
    </row>
    <row r="4" spans="1:8" ht="18.000000" customHeight="1">
      <c r="A4" s="38"/>
      <c r="B4" s="38"/>
      <c r="C4" s="38"/>
      <c r="D4" s="38"/>
      <c r="E4" s="38"/>
      <c r="F4" s="38"/>
      <c r="G4" s="23" t="s">
        <v>392</v>
      </c>
      <c r="H4" s="17" t="s">
        <v>393</v>
      </c>
    </row>
    <row r="5" spans="1:8" ht="18.000000" customHeight="1">
      <c r="A5" s="32" t="s">
        <v>394</v>
      </c>
      <c r="B5" s="32" t="s">
        <v>395</v>
      </c>
      <c r="C5" s="32"/>
      <c r="D5" s="34"/>
      <c r="E5" s="34"/>
      <c r="F5" s="34"/>
      <c r="G5" s="45"/>
      <c r="H5" s="22"/>
    </row>
    <row r="6" spans="1:8" ht="18.000000" customHeight="1">
      <c r="A6" s="32" t="s">
        <v>29</v>
      </c>
      <c r="B6" s="33"/>
      <c r="C6" s="32"/>
      <c r="D6" s="49"/>
      <c r="E6" s="41"/>
      <c r="F6" s="41"/>
      <c r="G6" s="41"/>
      <c r="H6" s="22"/>
    </row>
    <row r="7" spans="1:8" ht="18.000000" customHeight="1">
      <c r="A7" s="32" t="s">
        <v>32</v>
      </c>
      <c r="B7" s="33"/>
      <c r="C7" s="32"/>
      <c r="D7" s="49"/>
      <c r="E7" s="41"/>
      <c r="F7" s="41"/>
      <c r="G7" s="41"/>
      <c r="H7" s="22"/>
    </row>
    <row r="8" spans="1:8" ht="18.000000" customHeight="1">
      <c r="A8" s="32" t="s">
        <v>39</v>
      </c>
      <c r="B8" s="33"/>
      <c r="C8" s="32"/>
      <c r="D8" s="49"/>
      <c r="E8" s="41"/>
      <c r="F8" s="41"/>
      <c r="G8" s="41"/>
      <c r="H8" s="22"/>
    </row>
    <row r="9" spans="1:8" ht="18.000000" customHeight="1">
      <c r="A9" s="23" t="s">
        <v>396</v>
      </c>
      <c r="B9" s="9"/>
      <c r="C9" s="9"/>
      <c r="D9" s="9"/>
      <c r="E9" s="9"/>
      <c r="F9" s="9"/>
      <c r="G9" s="41"/>
      <c r="H9" s="22"/>
    </row>
    <row r="10" spans="1:8" ht="18.000000" customHeight="1">
      <c r="A10" s="32" t="s">
        <v>397</v>
      </c>
      <c r="B10" s="32" t="s">
        <v>398</v>
      </c>
      <c r="C10" s="32"/>
      <c r="D10" s="34"/>
      <c r="E10" s="34"/>
      <c r="F10" s="34"/>
      <c r="G10" s="45"/>
      <c r="H10" s="22"/>
    </row>
    <row r="11" spans="1:8" ht="18.000000" customHeight="1">
      <c r="A11" s="32" t="s">
        <v>29</v>
      </c>
      <c r="B11" s="33"/>
      <c r="C11" s="32"/>
      <c r="D11" s="49"/>
      <c r="E11" s="41"/>
      <c r="F11" s="41"/>
      <c r="G11" s="41"/>
      <c r="H11" s="22"/>
    </row>
    <row r="12" spans="1:8" ht="18.000000" customHeight="1">
      <c r="A12" s="32" t="s">
        <v>32</v>
      </c>
      <c r="B12" s="33"/>
      <c r="C12" s="32"/>
      <c r="D12" s="49"/>
      <c r="E12" s="41"/>
      <c r="F12" s="41"/>
      <c r="G12" s="41"/>
      <c r="H12" s="22"/>
    </row>
    <row r="13" spans="1:8" ht="18.000000" customHeight="1">
      <c r="A13" s="32" t="s">
        <v>39</v>
      </c>
      <c r="B13" s="33"/>
      <c r="C13" s="32"/>
      <c r="D13" s="49"/>
      <c r="E13" s="41"/>
      <c r="F13" s="41"/>
      <c r="G13" s="41"/>
      <c r="H13" s="22"/>
    </row>
    <row r="14" spans="1:8" ht="24.500000" customHeight="1">
      <c r="A14" s="23" t="s">
        <v>399</v>
      </c>
      <c r="B14" s="9"/>
      <c r="C14" s="9"/>
      <c r="D14" s="9"/>
      <c r="E14" s="9"/>
      <c r="F14" s="9"/>
      <c r="G14" s="41"/>
      <c r="H14" s="22"/>
    </row>
    <row r="15" spans="1:8" ht="18.000000" customHeight="1">
      <c r="A15" s="32" t="s">
        <v>400</v>
      </c>
      <c r="B15" s="32" t="s">
        <v>401</v>
      </c>
      <c r="C15" s="32"/>
      <c r="D15" s="34"/>
      <c r="E15" s="34"/>
      <c r="F15" s="34"/>
      <c r="G15" s="45"/>
      <c r="H15" s="22"/>
    </row>
    <row r="16" spans="1:8" ht="18.000000" customHeight="1">
      <c r="A16" s="32" t="s">
        <v>29</v>
      </c>
      <c r="B16" s="33"/>
      <c r="C16" s="32"/>
      <c r="D16" s="49"/>
      <c r="E16" s="41"/>
      <c r="F16" s="41"/>
      <c r="G16" s="41"/>
      <c r="H16" s="22"/>
    </row>
    <row r="17" spans="1:8" ht="18.000000" customHeight="1">
      <c r="A17" s="32" t="s">
        <v>32</v>
      </c>
      <c r="B17" s="33"/>
      <c r="C17" s="32"/>
      <c r="D17" s="49"/>
      <c r="E17" s="41"/>
      <c r="F17" s="41"/>
      <c r="G17" s="41"/>
      <c r="H17" s="22"/>
    </row>
    <row r="18" spans="1:8" ht="18.000000" customHeight="1">
      <c r="A18" s="32" t="s">
        <v>39</v>
      </c>
      <c r="B18" s="33"/>
      <c r="C18" s="32"/>
      <c r="D18" s="49"/>
      <c r="E18" s="41"/>
      <c r="F18" s="41"/>
      <c r="G18" s="41"/>
      <c r="H18" s="22"/>
    </row>
    <row r="19" spans="1:8" ht="18.000000" customHeight="1">
      <c r="A19" s="23" t="s">
        <v>402</v>
      </c>
      <c r="B19" s="9"/>
      <c r="C19" s="9"/>
      <c r="D19" s="9"/>
      <c r="E19" s="9"/>
      <c r="F19" s="9"/>
      <c r="G19" s="41"/>
      <c r="H19" s="22"/>
    </row>
    <row r="20" spans="1:8" ht="18.000000" customHeight="1">
      <c r="A20" s="54" t="s">
        <v>403</v>
      </c>
      <c r="B20" s="9"/>
      <c r="C20" s="9"/>
      <c r="D20" s="9"/>
      <c r="E20" s="9"/>
      <c r="F20" s="9"/>
      <c r="G20" s="41"/>
      <c r="H20" s="22"/>
    </row>
    <row r="21" spans="1:8" ht="18.000000" customHeight="1">
      <c r="A21" s="19" t="s">
        <v>359</v>
      </c>
      <c r="B21" s="12"/>
      <c r="C21" s="12"/>
      <c r="D21" s="12"/>
      <c r="E21" s="12"/>
      <c r="F21" s="12"/>
      <c r="G21" s="40"/>
      <c r="H21" s="24"/>
    </row>
    <row r="22" ht="7.500000" customHeight="1"/>
    <row r="23" spans="1:8" ht="32.500000" customHeight="1">
      <c r="A23" s="47" t="s">
        <v>404</v>
      </c>
      <c r="B23" s="0"/>
      <c r="C23" s="0"/>
      <c r="D23" s="0"/>
      <c r="E23" s="0"/>
      <c r="F23" s="0"/>
      <c r="G23" s="0"/>
      <c r="H23" s="0"/>
    </row>
    <row r="24" spans="1:8" ht="17.500000" customHeight="1">
      <c r="A24" s="25" t="s">
        <v>58</v>
      </c>
      <c r="B24" s="0"/>
      <c r="C24" s="0"/>
      <c r="D24" s="0"/>
      <c r="E24" s="0"/>
      <c r="F24" s="0"/>
      <c r="G24" s="0"/>
      <c r="H24" s="21" t="s">
        <v>405</v>
      </c>
    </row>
  </sheetData>
  <mergeCells count="18">
    <mergeCell ref="A1:G1"/>
    <mergeCell ref="A2:B2"/>
    <mergeCell ref="C2:D2"/>
    <mergeCell ref="G2:H2"/>
    <mergeCell ref="A3:A4"/>
    <mergeCell ref="B3:B4"/>
    <mergeCell ref="C3:C4"/>
    <mergeCell ref="D3:D4"/>
    <mergeCell ref="E3:E4"/>
    <mergeCell ref="F3:F4"/>
    <mergeCell ref="G3:H3"/>
    <mergeCell ref="A9:F9"/>
    <mergeCell ref="A14:F14"/>
    <mergeCell ref="A19:F19"/>
    <mergeCell ref="A20:F20"/>
    <mergeCell ref="A21:F21"/>
    <mergeCell ref="A23:H23"/>
    <mergeCell ref="A24:G24"/>
  </mergeCells>
  <phoneticPr fontId="1" type="noConversion"/>
  <printOptions horizontalCentered="1"/>
  <pageMargins left="0.79" right="0.39" top="0.39" bottom="0.39" header="0.00" footer="0.00"/>
  <pageSetup paperSize="9" fitToHeight="0" orientation="portrait"/>
</worksheet>
</file>

<file path=docProps/app.xml><?xml version="1.0" encoding="utf-8"?>
<Properties xmlns="http://schemas.openxmlformats.org/officeDocument/2006/extended-properties" xmlns:vt="http://schemas.openxmlformats.org/officeDocument/2006/docPropsVTypes">
  <Application>Polaris Office Sheet</Application>
  <AppVersion>12.000</AppVersion>
  <Characters>0</Characters>
  <CharactersWithSpaces>0</CharactersWithSpaces>
  <DocSecurity>0</DocSecurity>
  <HyperlinksChanged>false</HyperlinksChanged>
  <Lines>0</Lines>
  <LinksUpToDate>false</LinksUpToDate>
  <Pages>12</Pages>
  <Paragraphs>0</Paragraphs>
  <Words>0</Words>
  <TotalTime>0</TotalTime>
  <MMClips>0</MMClips>
  <ScaleCrop>false</ScaleCrop>
  <HeadingPairs>
    <vt:vector size="2" baseType="variant">
      <vt:variant>
        <vt:lpstr>제목</vt:lpstr>
      </vt:variant>
      <vt:variant>
        <vt:i4>1</vt:i4>
      </vt:variant>
    </vt:vector>
  </HeadingPairs>
  <TitlesOfParts>
    <vt:vector size="1" baseType="lpstr">
      <vt:lpstr>Title text</vt:lpstr>
    </vt:vector>
  </TitlesOfParts>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revision>3</cp:revision>
  <cp:lastModifiedBy>wyk20181026</cp:lastModifiedBy>
</cp:coreProperties>
</file>