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2630"/>
  </bookViews>
  <sheets>
    <sheet name="归总" sheetId="4" r:id="rId1"/>
  </sheets>
  <definedNames>
    <definedName name="_xlnm._FilterDatabase" localSheetId="0" hidden="1">归总!$A$4:$K$36</definedName>
    <definedName name="_xlnm.Print_Titles" localSheetId="0">归总!$1:$3</definedName>
  </definedNames>
  <calcPr calcId="144525"/>
</workbook>
</file>

<file path=xl/sharedStrings.xml><?xml version="1.0" encoding="utf-8"?>
<sst xmlns="http://schemas.openxmlformats.org/spreadsheetml/2006/main" count="53">
  <si>
    <t>禹州市公益广告宣传牌制作安装预算汇总表</t>
  </si>
  <si>
    <t>标牌报价包含税、设计、制作、安装、人工、运费、其它物料等全部费用</t>
  </si>
  <si>
    <t>路段</t>
  </si>
  <si>
    <t>图样</t>
  </si>
  <si>
    <t>规格（高*宽）</t>
  </si>
  <si>
    <t>单位</t>
  </si>
  <si>
    <t>数量</t>
  </si>
  <si>
    <t>制作安装说明</t>
  </si>
  <si>
    <t>单价</t>
  </si>
  <si>
    <t>合价</t>
  </si>
  <si>
    <t>yu禹王禹王大道
禹禹王大道王大道</t>
  </si>
  <si>
    <t>禹王大道东段：
马踏飞燕——大禹像</t>
  </si>
  <si>
    <t>（3.1*2.7）m</t>
  </si>
  <si>
    <t>块</t>
  </si>
  <si>
    <t>面制作，精品漆静电喷塑，2.0厚高档防锈板材，不锈钢激光切割、折弯焊接、管材为镀锌方管，预埋60公分用C40混凝土浇灌安装，地面以上净高度3.1米。高密度高亮板材雕刻字，覆膜高精度打印户外高档车贴画面，详见施工图</t>
  </si>
  <si>
    <t>禹王大道中段：
大禹像——夏都路口</t>
  </si>
  <si>
    <t>（3.1*2.2）m</t>
  </si>
  <si>
    <t>大禹像西段：
夏都路——腾飞路</t>
  </si>
  <si>
    <t xml:space="preserve">大禹像
</t>
  </si>
  <si>
    <t>（3*1.8）m</t>
  </si>
  <si>
    <t>个</t>
  </si>
  <si>
    <t>面制作，精品漆静电喷塑，2.0厚高档防锈板材，不锈钢激光切割、折弯焊接、管材为镀锌方管，预埋60公分用C40混凝土浇灌安装，地面以上净高度1.8米。高密度高亮板材雕刻字，覆膜高精度打印户外高档车贴画面，详见施工图</t>
  </si>
  <si>
    <t>禹王大道：
电信大楼转盘</t>
  </si>
  <si>
    <t>（3.5*9）m</t>
  </si>
  <si>
    <t>面制作，精品漆静电喷塑，2.0厚高档防锈板材，不锈钢激光切割、折弯焊接、管材为镀锌方管，预埋60公分用C40混凝土浇灌安装，地面以上净高度3.5米。高密度高亮板材雕刻字，覆膜高精度打印户外高档车贴画面，详见施工图</t>
  </si>
  <si>
    <t>禹王大道：永辉超市路口</t>
  </si>
  <si>
    <t>（3.5*8）m</t>
  </si>
  <si>
    <t xml:space="preserve">   小  计</t>
  </si>
  <si>
    <t>药城路</t>
  </si>
  <si>
    <t>药城路金坡路口</t>
  </si>
  <si>
    <t>(3.5*9)m</t>
  </si>
  <si>
    <t>药城路南段：
金坡路口——药城桥南</t>
  </si>
  <si>
    <t>（3.1*3）m</t>
  </si>
  <si>
    <t xml:space="preserve"> 
药城路中段：
药城桥南——北环路口
</t>
  </si>
  <si>
    <t>(3.1*4.2)m</t>
  </si>
  <si>
    <t>药城路北段：
北环路口——北高速</t>
  </si>
  <si>
    <t>（3.1*1.8）m</t>
  </si>
  <si>
    <t>药城路五高门口对面</t>
  </si>
  <si>
    <t>药城路南水北调</t>
  </si>
  <si>
    <t>药城路：
颍河桥</t>
  </si>
  <si>
    <t>药城路：
北高速口</t>
  </si>
  <si>
    <t>小计</t>
  </si>
  <si>
    <t>植物园南门</t>
  </si>
  <si>
    <t>（1.2*1.2）m</t>
  </si>
  <si>
    <t>组</t>
  </si>
  <si>
    <t>铁皮字，
汽车烤漆、折弯焊接、管材为镀锌方管、基础为C30混凝土。详见效果图</t>
  </si>
  <si>
    <t>（3.1*8.5）m</t>
  </si>
  <si>
    <t>（2*2.1）m</t>
  </si>
  <si>
    <t>（2*1.3）m</t>
  </si>
  <si>
    <t>滨河路</t>
  </si>
  <si>
    <t>滨河路增加12块</t>
  </si>
  <si>
    <t>双面制作，汽车烤漆，
板材为304块不锈钢激光切割、折弯焊接、管材为镀锌方管、基础为C30混凝土。详见效果图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</si>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</sst>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2"/>
      <color theme="0"/>
      <name val="宋体"/>
      <charset val="134"/>
      <scheme val="major"/>
    </font>
    <font>
      <b/>
      <sz val="16"/>
      <color theme="0"/>
      <name val="宋体"/>
      <charset val="134"/>
      <scheme val="major"/>
    </font>
    <font>
      <b/>
      <sz val="11"/>
      <color theme="0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b/>
      <sz val="3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20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b/>
      <sz val="11"/>
      <color theme="1"/>
      <name val="微软雅黑"/>
      <charset val="134"/>
    </font>
    <font>
      <sz val="11"/>
      <color theme="0"/>
      <name val="宋体"/>
      <charset val="134"/>
      <scheme val="major"/>
    </font>
    <font>
      <sz val="11"/>
      <color theme="1"/>
      <name val="微软雅黑"/>
      <charset val="134"/>
    </font>
    <font>
      <sz val="20"/>
      <color theme="1"/>
      <name val="宋体"/>
      <charset val="134"/>
      <scheme val="major"/>
    </font>
    <font>
      <sz val="13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8" fillId="24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7" borderId="25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16" borderId="24" applyNumberFormat="0" applyAlignment="0" applyProtection="0">
      <alignment vertical="center"/>
    </xf>
    <xf numFmtId="0" fontId="41" fillId="16" borderId="28" applyNumberFormat="0" applyAlignment="0" applyProtection="0">
      <alignment vertical="center"/>
    </xf>
    <xf numFmtId="0" fontId="25" fillId="8" borderId="22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17" xfId="0" applyFont="1" applyFill="1" applyBorder="1" applyAlignment="1">
      <alignment vertical="center"/>
    </xf>
    <xf numFmtId="0" fontId="20" fillId="0" borderId="8" xfId="0" applyFont="1" applyBorder="1">
      <alignment vertical="center"/>
    </xf>
    <xf numFmtId="0" fontId="20" fillId="0" borderId="18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8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19" xfId="0" applyFont="1" applyBorder="1">
      <alignment vertical="center"/>
    </xf>
    <xf numFmtId="0" fontId="12" fillId="0" borderId="18" xfId="0" applyFont="1" applyBorder="1" applyAlignment="1">
      <alignment horizontal="center" vertical="center" wrapText="1"/>
    </xf>
    <xf numFmtId="0" fontId="0" fillId="0" borderId="18" xfId="0" applyFont="1" applyBorder="1">
      <alignment vertical="center"/>
    </xf>
    <xf numFmtId="0" fontId="12" fillId="0" borderId="8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2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22225</xdr:colOff>
      <xdr:row>3</xdr:row>
      <xdr:rowOff>44450</xdr:rowOff>
    </xdr:from>
    <xdr:to>
      <xdr:col>1</xdr:col>
      <xdr:colOff>1285875</xdr:colOff>
      <xdr:row>10</xdr:row>
      <xdr:rowOff>1117600</xdr:rowOff>
    </xdr:to>
    <xdr:pic>
      <xdr:nvPicPr>
        <xdr:cNvPr id="17" name="图片 1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65325" y="1206500"/>
          <a:ext cx="126365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50800</xdr:colOff>
      <xdr:row>20</xdr:row>
      <xdr:rowOff>0</xdr:rowOff>
    </xdr:from>
    <xdr:to>
      <xdr:col>1</xdr:col>
      <xdr:colOff>1287780</xdr:colOff>
      <xdr:row>20</xdr:row>
      <xdr:rowOff>1055370</xdr:rowOff>
    </xdr:to>
    <xdr:pic>
      <xdr:nvPicPr>
        <xdr:cNvPr id="32" name="图片 31" descr="1855574210036120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993900" y="11632565"/>
          <a:ext cx="1236980" cy="1055370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</xdr:colOff>
      <xdr:row>14</xdr:row>
      <xdr:rowOff>0</xdr:rowOff>
    </xdr:from>
    <xdr:to>
      <xdr:col>2</xdr:col>
      <xdr:colOff>86995</xdr:colOff>
      <xdr:row>14</xdr:row>
      <xdr:rowOff>1241425</xdr:rowOff>
    </xdr:to>
    <xdr:pic>
      <xdr:nvPicPr>
        <xdr:cNvPr id="35" name="图片 34" descr="82467853043444970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959610" y="5905500"/>
          <a:ext cx="1384935" cy="1241425"/>
        </a:xfrm>
        <a:prstGeom prst="rect">
          <a:avLst/>
        </a:prstGeom>
      </xdr:spPr>
    </xdr:pic>
    <xdr:clientData/>
  </xdr:twoCellAnchor>
  <xdr:twoCellAnchor editAs="oneCell">
    <xdr:from>
      <xdr:col>1</xdr:col>
      <xdr:colOff>23495</xdr:colOff>
      <xdr:row>13</xdr:row>
      <xdr:rowOff>0</xdr:rowOff>
    </xdr:from>
    <xdr:to>
      <xdr:col>2</xdr:col>
      <xdr:colOff>90170</xdr:colOff>
      <xdr:row>13</xdr:row>
      <xdr:rowOff>1222375</xdr:rowOff>
    </xdr:to>
    <xdr:pic>
      <xdr:nvPicPr>
        <xdr:cNvPr id="36" name="图片 35" descr="43415788486945097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966595" y="4610100"/>
          <a:ext cx="1381125" cy="12223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32</xdr:row>
      <xdr:rowOff>0</xdr:rowOff>
    </xdr:from>
    <xdr:to>
      <xdr:col>2</xdr:col>
      <xdr:colOff>73660</xdr:colOff>
      <xdr:row>32</xdr:row>
      <xdr:rowOff>855980</xdr:rowOff>
    </xdr:to>
    <xdr:pic>
      <xdr:nvPicPr>
        <xdr:cNvPr id="45" name="图片 44" descr="445787784583372487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1971675" y="21593175"/>
          <a:ext cx="1359535" cy="855980"/>
        </a:xfrm>
        <a:prstGeom prst="rect">
          <a:avLst/>
        </a:prstGeom>
      </xdr:spPr>
    </xdr:pic>
    <xdr:clientData/>
  </xdr:twoCellAnchor>
  <xdr:twoCellAnchor editAs="oneCell">
    <xdr:from>
      <xdr:col>1</xdr:col>
      <xdr:colOff>31115</xdr:colOff>
      <xdr:row>33</xdr:row>
      <xdr:rowOff>0</xdr:rowOff>
    </xdr:from>
    <xdr:to>
      <xdr:col>2</xdr:col>
      <xdr:colOff>100965</xdr:colOff>
      <xdr:row>33</xdr:row>
      <xdr:rowOff>853440</xdr:rowOff>
    </xdr:to>
    <xdr:pic>
      <xdr:nvPicPr>
        <xdr:cNvPr id="46" name="图片 45" descr="296173676320038908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1974215" y="22496145"/>
          <a:ext cx="1384300" cy="853440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</xdr:colOff>
      <xdr:row>38</xdr:row>
      <xdr:rowOff>0</xdr:rowOff>
    </xdr:from>
    <xdr:to>
      <xdr:col>1</xdr:col>
      <xdr:colOff>1293495</xdr:colOff>
      <xdr:row>38</xdr:row>
      <xdr:rowOff>1057910</xdr:rowOff>
    </xdr:to>
    <xdr:pic>
      <xdr:nvPicPr>
        <xdr:cNvPr id="49" name="图片 48" descr="427383455611881834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1985645" y="26245185"/>
          <a:ext cx="1250950" cy="1057910"/>
        </a:xfrm>
        <a:prstGeom prst="rect">
          <a:avLst/>
        </a:prstGeom>
      </xdr:spPr>
    </xdr:pic>
    <xdr:clientData/>
  </xdr:twoCellAnchor>
  <xdr:twoCellAnchor>
    <xdr:from>
      <xdr:col>1</xdr:col>
      <xdr:colOff>59690</xdr:colOff>
      <xdr:row>24</xdr:row>
      <xdr:rowOff>31750</xdr:rowOff>
    </xdr:from>
    <xdr:to>
      <xdr:col>1</xdr:col>
      <xdr:colOff>1293495</xdr:colOff>
      <xdr:row>25</xdr:row>
      <xdr:rowOff>5715</xdr:rowOff>
    </xdr:to>
    <xdr:pic>
      <xdr:nvPicPr>
        <xdr:cNvPr id="5" name="图片 4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2002790" y="15841345"/>
          <a:ext cx="1233805" cy="1002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31750</xdr:colOff>
      <xdr:row>23</xdr:row>
      <xdr:rowOff>28575</xdr:rowOff>
    </xdr:from>
    <xdr:to>
      <xdr:col>1</xdr:col>
      <xdr:colOff>1314450</xdr:colOff>
      <xdr:row>23</xdr:row>
      <xdr:rowOff>1000760</xdr:rowOff>
    </xdr:to>
    <xdr:pic>
      <xdr:nvPicPr>
        <xdr:cNvPr id="7" name="图片 6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1974850" y="14809470"/>
          <a:ext cx="1282700" cy="972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28575</xdr:colOff>
      <xdr:row>12</xdr:row>
      <xdr:rowOff>24765</xdr:rowOff>
    </xdr:from>
    <xdr:to>
      <xdr:col>1</xdr:col>
      <xdr:colOff>1314450</xdr:colOff>
      <xdr:row>12</xdr:row>
      <xdr:rowOff>1085850</xdr:rowOff>
    </xdr:to>
    <xdr:pic>
      <xdr:nvPicPr>
        <xdr:cNvPr id="13" name="图片 12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1971675" y="3453765"/>
          <a:ext cx="1285875" cy="1061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69850</xdr:colOff>
      <xdr:row>11</xdr:row>
      <xdr:rowOff>19685</xdr:rowOff>
    </xdr:from>
    <xdr:to>
      <xdr:col>1</xdr:col>
      <xdr:colOff>1314450</xdr:colOff>
      <xdr:row>11</xdr:row>
      <xdr:rowOff>1059815</xdr:rowOff>
    </xdr:to>
    <xdr:pic>
      <xdr:nvPicPr>
        <xdr:cNvPr id="16" name="图片 15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2012950" y="2343785"/>
          <a:ext cx="1244600" cy="1040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40640</xdr:colOff>
      <xdr:row>22</xdr:row>
      <xdr:rowOff>40005</xdr:rowOff>
    </xdr:from>
    <xdr:to>
      <xdr:col>1</xdr:col>
      <xdr:colOff>1294765</xdr:colOff>
      <xdr:row>22</xdr:row>
      <xdr:rowOff>990600</xdr:rowOff>
    </xdr:to>
    <xdr:pic>
      <xdr:nvPicPr>
        <xdr:cNvPr id="12" name="图片 11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1983740" y="13818235"/>
          <a:ext cx="1254125" cy="950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31750</xdr:colOff>
      <xdr:row>21</xdr:row>
      <xdr:rowOff>30480</xdr:rowOff>
    </xdr:from>
    <xdr:to>
      <xdr:col>1</xdr:col>
      <xdr:colOff>1276350</xdr:colOff>
      <xdr:row>21</xdr:row>
      <xdr:rowOff>966470</xdr:rowOff>
    </xdr:to>
    <xdr:pic>
      <xdr:nvPicPr>
        <xdr:cNvPr id="14" name="图片 13"/>
        <xdr:cNvPicPr>
          <a:picLocks noChangeAspect="1"/>
        </xdr:cNvPicPr>
      </xdr:nvPicPr>
      <xdr:blipFill>
        <a:blip r:embed="rId13" cstate="print"/>
        <a:stretch>
          <a:fillRect/>
        </a:stretch>
      </xdr:blipFill>
      <xdr:spPr>
        <a:xfrm>
          <a:off x="1974850" y="12806045"/>
          <a:ext cx="1244600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23495</xdr:colOff>
      <xdr:row>35</xdr:row>
      <xdr:rowOff>17780</xdr:rowOff>
    </xdr:from>
    <xdr:to>
      <xdr:col>1</xdr:col>
      <xdr:colOff>1314450</xdr:colOff>
      <xdr:row>35</xdr:row>
      <xdr:rowOff>869315</xdr:rowOff>
    </xdr:to>
    <xdr:pic>
      <xdr:nvPicPr>
        <xdr:cNvPr id="23" name="图片 22"/>
        <xdr:cNvPicPr>
          <a:picLocks noChangeAspect="1"/>
        </xdr:cNvPicPr>
      </xdr:nvPicPr>
      <xdr:blipFill>
        <a:blip r:embed="rId14" cstate="print"/>
        <a:stretch>
          <a:fillRect/>
        </a:stretch>
      </xdr:blipFill>
      <xdr:spPr>
        <a:xfrm>
          <a:off x="1966595" y="24319865"/>
          <a:ext cx="1290955" cy="851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16510</xdr:colOff>
      <xdr:row>30</xdr:row>
      <xdr:rowOff>0</xdr:rowOff>
    </xdr:from>
    <xdr:to>
      <xdr:col>2</xdr:col>
      <xdr:colOff>80645</xdr:colOff>
      <xdr:row>30</xdr:row>
      <xdr:rowOff>870585</xdr:rowOff>
    </xdr:to>
    <xdr:pic>
      <xdr:nvPicPr>
        <xdr:cNvPr id="25" name="图片 24" descr="173944968684849184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1959610" y="19787235"/>
          <a:ext cx="1378585" cy="870585"/>
        </a:xfrm>
        <a:prstGeom prst="rect">
          <a:avLst/>
        </a:prstGeom>
      </xdr:spPr>
    </xdr:pic>
    <xdr:clientData/>
  </xdr:twoCellAnchor>
  <xdr:twoCellAnchor editAs="oneCell">
    <xdr:from>
      <xdr:col>1</xdr:col>
      <xdr:colOff>40640</xdr:colOff>
      <xdr:row>31</xdr:row>
      <xdr:rowOff>0</xdr:rowOff>
    </xdr:from>
    <xdr:to>
      <xdr:col>2</xdr:col>
      <xdr:colOff>78105</xdr:colOff>
      <xdr:row>31</xdr:row>
      <xdr:rowOff>865505</xdr:rowOff>
    </xdr:to>
    <xdr:pic>
      <xdr:nvPicPr>
        <xdr:cNvPr id="26" name="图片 25" descr="648461409137662075"/>
        <xdr:cNvPicPr>
          <a:picLocks noChangeAspect="1"/>
        </xdr:cNvPicPr>
      </xdr:nvPicPr>
      <xdr:blipFill>
        <a:blip r:embed="rId16" cstate="print"/>
        <a:stretch>
          <a:fillRect/>
        </a:stretch>
      </xdr:blipFill>
      <xdr:spPr>
        <a:xfrm>
          <a:off x="1983740" y="20690205"/>
          <a:ext cx="1351915" cy="865505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19</xdr:row>
      <xdr:rowOff>27305</xdr:rowOff>
    </xdr:from>
    <xdr:to>
      <xdr:col>1</xdr:col>
      <xdr:colOff>1247775</xdr:colOff>
      <xdr:row>19</xdr:row>
      <xdr:rowOff>1035050</xdr:rowOff>
    </xdr:to>
    <xdr:pic>
      <xdr:nvPicPr>
        <xdr:cNvPr id="3" name="图片 2"/>
        <xdr:cNvPicPr>
          <a:picLocks noChangeAspect="1"/>
        </xdr:cNvPicPr>
      </xdr:nvPicPr>
      <xdr:blipFill>
        <a:blip r:embed="rId17" cstate="print"/>
        <a:stretch>
          <a:fillRect/>
        </a:stretch>
      </xdr:blipFill>
      <xdr:spPr>
        <a:xfrm>
          <a:off x="1943100" y="10542905"/>
          <a:ext cx="1247775" cy="1007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31750</xdr:colOff>
      <xdr:row>34</xdr:row>
      <xdr:rowOff>41910</xdr:rowOff>
    </xdr:from>
    <xdr:to>
      <xdr:col>1</xdr:col>
      <xdr:colOff>1314450</xdr:colOff>
      <xdr:row>34</xdr:row>
      <xdr:rowOff>875665</xdr:rowOff>
    </xdr:to>
    <xdr:pic>
      <xdr:nvPicPr>
        <xdr:cNvPr id="2" name="图片 1"/>
        <xdr:cNvPicPr>
          <a:picLocks noChangeAspect="1"/>
        </xdr:cNvPicPr>
      </xdr:nvPicPr>
      <xdr:blipFill>
        <a:blip r:embed="rId18" cstate="print"/>
        <a:stretch>
          <a:fillRect/>
        </a:stretch>
      </xdr:blipFill>
      <xdr:spPr>
        <a:xfrm>
          <a:off x="1974850" y="23441025"/>
          <a:ext cx="1282700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25</xdr:row>
      <xdr:rowOff>0</xdr:rowOff>
    </xdr:from>
    <xdr:to>
      <xdr:col>1</xdr:col>
      <xdr:colOff>1263650</xdr:colOff>
      <xdr:row>25</xdr:row>
      <xdr:rowOff>1073785</xdr:rowOff>
    </xdr:to>
    <xdr:pic>
      <xdr:nvPicPr>
        <xdr:cNvPr id="8" name="图片 7" descr="518694506394274773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 flipH="1">
          <a:off x="2057400" y="16838295"/>
          <a:ext cx="1149350" cy="107378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16</xdr:row>
      <xdr:rowOff>0</xdr:rowOff>
    </xdr:from>
    <xdr:to>
      <xdr:col>1</xdr:col>
      <xdr:colOff>1297305</xdr:colOff>
      <xdr:row>16</xdr:row>
      <xdr:rowOff>1250950</xdr:rowOff>
    </xdr:to>
    <xdr:pic>
      <xdr:nvPicPr>
        <xdr:cNvPr id="9" name="图片 8" descr="124159427862760182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981200" y="8458200"/>
          <a:ext cx="1259205" cy="12509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26</xdr:row>
          <xdr:rowOff>1047750</xdr:rowOff>
        </xdr:from>
        <xdr:to>
          <xdr:col>6</xdr:col>
          <xdr:colOff>495935</xdr:colOff>
          <xdr:row>26</xdr:row>
          <xdr:rowOff>564515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543425" y="18979515"/>
              <a:ext cx="4067175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15</xdr:row>
      <xdr:rowOff>0</xdr:rowOff>
    </xdr:from>
    <xdr:to>
      <xdr:col>2</xdr:col>
      <xdr:colOff>1270</xdr:colOff>
      <xdr:row>15</xdr:row>
      <xdr:rowOff>1134110</xdr:rowOff>
    </xdr:to>
    <xdr:pic>
      <xdr:nvPicPr>
        <xdr:cNvPr id="15" name="图片 14" descr="1535937116(1)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952625" y="7162800"/>
          <a:ext cx="1306195" cy="113411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26</xdr:row>
      <xdr:rowOff>0</xdr:rowOff>
    </xdr:from>
    <xdr:to>
      <xdr:col>1</xdr:col>
      <xdr:colOff>1257300</xdr:colOff>
      <xdr:row>26</xdr:row>
      <xdr:rowOff>1000125</xdr:rowOff>
    </xdr:to>
    <xdr:pic>
      <xdr:nvPicPr>
        <xdr:cNvPr id="6" name="图片 5" descr="529380752954509335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2019300" y="17931765"/>
          <a:ext cx="11811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workbookViewId="0">
      <selection activeCell="K12" sqref="K12"/>
    </sheetView>
  </sheetViews>
  <sheetFormatPr defaultColWidth="9" defaultRowHeight="14.25"/>
  <cols>
    <col min="1" max="1" width="25.5" style="5" customWidth="1"/>
    <col min="2" max="2" width="17.25" customWidth="1"/>
    <col min="3" max="3" width="16.875" style="6" customWidth="1"/>
    <col min="4" max="4" width="6.25" style="6" customWidth="1"/>
    <col min="5" max="5" width="6.875" style="6" customWidth="1"/>
    <col min="6" max="6" width="40.25" style="6" customWidth="1"/>
    <col min="7" max="7" width="9.875" style="6" hidden="1" customWidth="1"/>
    <col min="8" max="8" width="13.25" style="6" hidden="1" customWidth="1"/>
    <col min="9" max="9" width="8.75" style="6" customWidth="1"/>
    <col min="10" max="10" width="10.875" style="6" customWidth="1"/>
    <col min="11" max="11" width="41" customWidth="1"/>
  </cols>
  <sheetData>
    <row r="1" ht="36" customHeight="1" spans="1:10">
      <c r="A1" s="7" t="s">
        <v>0</v>
      </c>
      <c r="B1" s="7"/>
      <c r="C1" s="7"/>
      <c r="D1" s="7"/>
      <c r="E1" s="7"/>
      <c r="F1" s="7"/>
      <c r="G1" s="7"/>
      <c r="H1" s="7"/>
      <c r="I1" s="58"/>
      <c r="J1" s="58"/>
    </row>
    <row r="2" ht="24" customHeight="1" spans="1:10">
      <c r="A2" s="8" t="s">
        <v>1</v>
      </c>
      <c r="B2" s="9"/>
      <c r="C2" s="10"/>
      <c r="D2" s="10"/>
      <c r="E2" s="10"/>
      <c r="F2" s="10"/>
      <c r="G2" s="10"/>
      <c r="H2" s="10"/>
      <c r="I2" s="59"/>
      <c r="J2" s="59"/>
    </row>
    <row r="3" s="1" customFormat="1" ht="35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/>
      <c r="H3" s="12"/>
      <c r="I3" s="60" t="s">
        <v>8</v>
      </c>
      <c r="J3" s="61" t="s">
        <v>9</v>
      </c>
    </row>
    <row r="4" s="2" customFormat="1" ht="26.25" hidden="1" customHeight="1" spans="1:10">
      <c r="A4" s="13"/>
      <c r="B4" s="14"/>
      <c r="C4" s="15"/>
      <c r="D4" s="16"/>
      <c r="E4" s="16"/>
      <c r="F4" s="16"/>
      <c r="G4" s="16"/>
      <c r="H4" s="16"/>
      <c r="I4" s="62"/>
      <c r="J4" s="63"/>
    </row>
    <row r="5" s="2" customFormat="1" ht="26.25" hidden="1" customHeight="1" spans="1:10">
      <c r="A5" s="13"/>
      <c r="B5" s="14"/>
      <c r="C5" s="15"/>
      <c r="D5" s="16"/>
      <c r="E5" s="16"/>
      <c r="F5" s="16"/>
      <c r="G5" s="16"/>
      <c r="H5" s="16"/>
      <c r="I5" s="62"/>
      <c r="J5" s="63"/>
    </row>
    <row r="6" s="2" customFormat="1" ht="26.25" hidden="1" customHeight="1" spans="1:10">
      <c r="A6" s="13"/>
      <c r="B6" s="14"/>
      <c r="C6" s="15"/>
      <c r="D6" s="16"/>
      <c r="E6" s="16"/>
      <c r="F6" s="16"/>
      <c r="G6" s="16"/>
      <c r="H6" s="16"/>
      <c r="I6" s="62"/>
      <c r="J6" s="63"/>
    </row>
    <row r="7" s="2" customFormat="1" ht="26.25" hidden="1" customHeight="1" spans="1:10">
      <c r="A7" s="17" t="s">
        <v>10</v>
      </c>
      <c r="B7" s="18"/>
      <c r="C7" s="19"/>
      <c r="D7" s="19"/>
      <c r="E7" s="19"/>
      <c r="F7" s="19"/>
      <c r="G7" s="19"/>
      <c r="H7" s="19"/>
      <c r="I7" s="64"/>
      <c r="J7" s="65"/>
    </row>
    <row r="8" s="2" customFormat="1" ht="26.25" hidden="1" customHeight="1" spans="1:10">
      <c r="A8" s="17"/>
      <c r="B8" s="18"/>
      <c r="C8" s="19"/>
      <c r="D8" s="19"/>
      <c r="E8" s="19"/>
      <c r="F8" s="19"/>
      <c r="G8" s="19"/>
      <c r="H8" s="19"/>
      <c r="I8" s="64"/>
      <c r="J8" s="65"/>
    </row>
    <row r="9" s="2" customFormat="1" ht="26" hidden="1" customHeight="1" spans="1:10">
      <c r="A9" s="13"/>
      <c r="B9" s="18"/>
      <c r="C9" s="19"/>
      <c r="D9" s="19"/>
      <c r="E9" s="19"/>
      <c r="F9" s="19"/>
      <c r="G9" s="19"/>
      <c r="H9" s="19"/>
      <c r="I9" s="64"/>
      <c r="J9" s="65"/>
    </row>
    <row r="10" s="2" customFormat="1" ht="27" hidden="1" customHeight="1" spans="1:10">
      <c r="A10" s="20"/>
      <c r="B10" s="21"/>
      <c r="C10" s="22"/>
      <c r="D10" s="23"/>
      <c r="E10" s="23"/>
      <c r="F10" s="24"/>
      <c r="G10" s="23"/>
      <c r="H10" s="24"/>
      <c r="I10" s="62"/>
      <c r="J10" s="63"/>
    </row>
    <row r="11" ht="88" customHeight="1" spans="1:14">
      <c r="A11" s="25" t="s">
        <v>11</v>
      </c>
      <c r="B11" s="26"/>
      <c r="C11" s="27" t="s">
        <v>12</v>
      </c>
      <c r="D11" s="27" t="s">
        <v>13</v>
      </c>
      <c r="E11" s="27">
        <v>32</v>
      </c>
      <c r="F11" s="28" t="s">
        <v>14</v>
      </c>
      <c r="G11" s="27">
        <v>8100</v>
      </c>
      <c r="H11" s="29">
        <v>259200</v>
      </c>
      <c r="I11" s="66">
        <v>7533</v>
      </c>
      <c r="J11" s="67">
        <f>E11*I11</f>
        <v>241056</v>
      </c>
      <c r="K11" s="68"/>
      <c r="L11" s="69"/>
      <c r="M11" s="69"/>
      <c r="N11" s="69"/>
    </row>
    <row r="12" ht="87" customHeight="1" spans="1:14">
      <c r="A12" s="25" t="s">
        <v>15</v>
      </c>
      <c r="B12" s="26"/>
      <c r="C12" s="29" t="s">
        <v>16</v>
      </c>
      <c r="D12" s="29" t="s">
        <v>13</v>
      </c>
      <c r="E12" s="29">
        <v>12</v>
      </c>
      <c r="F12" s="28" t="s">
        <v>14</v>
      </c>
      <c r="G12" s="29">
        <v>7800</v>
      </c>
      <c r="H12" s="29">
        <v>93600</v>
      </c>
      <c r="I12" s="70">
        <v>6138</v>
      </c>
      <c r="J12" s="67">
        <f>E12*I12</f>
        <v>73656</v>
      </c>
      <c r="K12" s="69"/>
      <c r="L12" s="69"/>
      <c r="M12" s="69"/>
      <c r="N12" s="69"/>
    </row>
    <row r="13" ht="93" customHeight="1" spans="1:10">
      <c r="A13" s="25" t="s">
        <v>17</v>
      </c>
      <c r="B13" s="26"/>
      <c r="C13" s="29" t="s">
        <v>12</v>
      </c>
      <c r="D13" s="29" t="s">
        <v>13</v>
      </c>
      <c r="E13" s="29">
        <v>27</v>
      </c>
      <c r="F13" s="28" t="s">
        <v>14</v>
      </c>
      <c r="G13" s="29">
        <v>7900</v>
      </c>
      <c r="H13" s="29">
        <v>213300</v>
      </c>
      <c r="I13" s="70">
        <v>7533</v>
      </c>
      <c r="J13" s="67">
        <f>E13*I13</f>
        <v>203391</v>
      </c>
    </row>
    <row r="14" ht="102" customHeight="1" spans="1:10">
      <c r="A14" s="30" t="s">
        <v>18</v>
      </c>
      <c r="B14" s="26"/>
      <c r="C14" s="27" t="s">
        <v>19</v>
      </c>
      <c r="D14" s="27" t="s">
        <v>20</v>
      </c>
      <c r="E14" s="27">
        <v>16</v>
      </c>
      <c r="F14" s="31" t="s">
        <v>21</v>
      </c>
      <c r="G14" s="27">
        <v>5600</v>
      </c>
      <c r="H14" s="27">
        <v>89600</v>
      </c>
      <c r="I14" s="71">
        <v>4860</v>
      </c>
      <c r="J14" s="72">
        <f>E14*I14</f>
        <v>77760</v>
      </c>
    </row>
    <row r="15" ht="99" customHeight="1" spans="1:10">
      <c r="A15" s="32"/>
      <c r="B15" s="26"/>
      <c r="C15" s="33"/>
      <c r="D15" s="33"/>
      <c r="E15" s="33"/>
      <c r="F15" s="34"/>
      <c r="G15" s="33"/>
      <c r="H15" s="33"/>
      <c r="I15" s="71"/>
      <c r="J15" s="73"/>
    </row>
    <row r="16" ht="102" customHeight="1" spans="1:10">
      <c r="A16" s="35" t="s">
        <v>22</v>
      </c>
      <c r="B16" s="26"/>
      <c r="C16" s="33" t="s">
        <v>23</v>
      </c>
      <c r="D16" s="29" t="s">
        <v>13</v>
      </c>
      <c r="E16" s="33">
        <v>1</v>
      </c>
      <c r="F16" s="36" t="s">
        <v>24</v>
      </c>
      <c r="G16" s="33">
        <v>60000</v>
      </c>
      <c r="H16" s="33">
        <v>60000</v>
      </c>
      <c r="I16" s="66">
        <v>56700</v>
      </c>
      <c r="J16" s="67">
        <f>E16*I16</f>
        <v>56700</v>
      </c>
    </row>
    <row r="17" ht="102" customHeight="1" spans="1:18">
      <c r="A17" s="35" t="s">
        <v>25</v>
      </c>
      <c r="B17" s="26"/>
      <c r="C17" s="33" t="s">
        <v>26</v>
      </c>
      <c r="D17" s="29" t="s">
        <v>13</v>
      </c>
      <c r="E17" s="33">
        <v>1</v>
      </c>
      <c r="F17" s="37" t="s">
        <v>24</v>
      </c>
      <c r="G17" s="33">
        <v>56000</v>
      </c>
      <c r="H17" s="33">
        <v>56000</v>
      </c>
      <c r="I17" s="66">
        <v>50400</v>
      </c>
      <c r="J17" s="67">
        <f>E17*I17</f>
        <v>50400</v>
      </c>
      <c r="K17" s="69"/>
      <c r="L17" s="69"/>
      <c r="M17" s="69"/>
      <c r="N17" s="69"/>
      <c r="O17" s="69"/>
      <c r="P17" s="69"/>
      <c r="Q17" s="69"/>
      <c r="R17" s="69"/>
    </row>
    <row r="18" s="3" customFormat="1" ht="30" customHeight="1" spans="1:10">
      <c r="A18" s="30"/>
      <c r="B18" s="38"/>
      <c r="C18" s="39" t="s">
        <v>27</v>
      </c>
      <c r="D18" s="39"/>
      <c r="E18" s="39">
        <f>SUM(E11:E17)</f>
        <v>89</v>
      </c>
      <c r="F18" s="39"/>
      <c r="G18" s="39"/>
      <c r="H18" s="39"/>
      <c r="I18" s="74"/>
      <c r="J18" s="75">
        <f>SUM(J11:J17)</f>
        <v>702963</v>
      </c>
    </row>
    <row r="19" ht="30" customHeight="1" spans="1:10">
      <c r="A19" s="35" t="s">
        <v>28</v>
      </c>
      <c r="B19" s="40"/>
      <c r="C19" s="41"/>
      <c r="D19" s="41"/>
      <c r="E19" s="41"/>
      <c r="F19" s="41"/>
      <c r="G19" s="41"/>
      <c r="H19" s="41"/>
      <c r="I19" s="28"/>
      <c r="J19" s="76"/>
    </row>
    <row r="20" customFormat="1" ht="87.95" customHeight="1" spans="1:10">
      <c r="A20" s="42" t="s">
        <v>29</v>
      </c>
      <c r="B20" s="26"/>
      <c r="C20" s="29" t="s">
        <v>30</v>
      </c>
      <c r="D20" s="29" t="s">
        <v>13</v>
      </c>
      <c r="E20" s="29">
        <v>1</v>
      </c>
      <c r="F20" s="37" t="s">
        <v>24</v>
      </c>
      <c r="G20" s="28">
        <v>58000</v>
      </c>
      <c r="H20" s="29">
        <v>58000</v>
      </c>
      <c r="I20" s="70">
        <v>56700</v>
      </c>
      <c r="J20" s="77">
        <f>E20*I20</f>
        <v>56700</v>
      </c>
    </row>
    <row r="21" ht="90" customHeight="1" spans="1:10">
      <c r="A21" s="35" t="s">
        <v>31</v>
      </c>
      <c r="B21" s="43"/>
      <c r="C21" s="29" t="s">
        <v>32</v>
      </c>
      <c r="D21" s="29" t="s">
        <v>13</v>
      </c>
      <c r="E21" s="29">
        <v>25</v>
      </c>
      <c r="F21" s="28" t="s">
        <v>14</v>
      </c>
      <c r="G21" s="29">
        <v>7900</v>
      </c>
      <c r="H21" s="29">
        <v>197500</v>
      </c>
      <c r="I21" s="70">
        <v>7600</v>
      </c>
      <c r="J21" s="77">
        <f t="shared" ref="J21:J29" si="0">E21*I21</f>
        <v>190000</v>
      </c>
    </row>
    <row r="22" ht="78.95" customHeight="1" spans="1:10">
      <c r="A22" s="35" t="s">
        <v>33</v>
      </c>
      <c r="B22" s="26"/>
      <c r="C22" s="29" t="s">
        <v>34</v>
      </c>
      <c r="D22" s="29" t="s">
        <v>13</v>
      </c>
      <c r="E22" s="29">
        <v>24</v>
      </c>
      <c r="F22" s="37" t="s">
        <v>14</v>
      </c>
      <c r="G22" s="29">
        <v>8500</v>
      </c>
      <c r="H22" s="29">
        <v>204000</v>
      </c>
      <c r="I22" s="70">
        <v>8500</v>
      </c>
      <c r="J22" s="77">
        <f t="shared" si="0"/>
        <v>204000</v>
      </c>
    </row>
    <row r="23" ht="78.95" customHeight="1" spans="1:10">
      <c r="A23" s="35" t="s">
        <v>35</v>
      </c>
      <c r="B23" s="26"/>
      <c r="C23" s="29" t="s">
        <v>36</v>
      </c>
      <c r="D23" s="29" t="s">
        <v>13</v>
      </c>
      <c r="E23" s="29">
        <v>10</v>
      </c>
      <c r="F23" s="28" t="s">
        <v>14</v>
      </c>
      <c r="G23" s="29">
        <v>7200</v>
      </c>
      <c r="H23" s="29">
        <v>72000</v>
      </c>
      <c r="I23" s="70">
        <v>5022</v>
      </c>
      <c r="J23" s="77">
        <f t="shared" si="0"/>
        <v>50220</v>
      </c>
    </row>
    <row r="24" ht="81" customHeight="1" spans="1:10">
      <c r="A24" s="35" t="s">
        <v>37</v>
      </c>
      <c r="B24" s="44"/>
      <c r="C24" s="29" t="s">
        <v>26</v>
      </c>
      <c r="D24" s="29" t="s">
        <v>13</v>
      </c>
      <c r="E24" s="29">
        <v>1</v>
      </c>
      <c r="F24" s="37" t="s">
        <v>24</v>
      </c>
      <c r="G24" s="28">
        <v>56000</v>
      </c>
      <c r="H24" s="28">
        <v>56000</v>
      </c>
      <c r="I24" s="70">
        <v>50400</v>
      </c>
      <c r="J24" s="77">
        <f t="shared" si="0"/>
        <v>50400</v>
      </c>
    </row>
    <row r="25" ht="81" customHeight="1" spans="1:10">
      <c r="A25" s="35" t="s">
        <v>38</v>
      </c>
      <c r="B25" s="44"/>
      <c r="C25" s="29" t="s">
        <v>23</v>
      </c>
      <c r="D25" s="29" t="s">
        <v>13</v>
      </c>
      <c r="E25" s="29">
        <v>2</v>
      </c>
      <c r="F25" s="37" t="s">
        <v>24</v>
      </c>
      <c r="G25" s="28">
        <v>58650</v>
      </c>
      <c r="H25" s="28">
        <v>117300</v>
      </c>
      <c r="I25" s="70">
        <v>56700</v>
      </c>
      <c r="J25" s="77">
        <f t="shared" si="0"/>
        <v>113400</v>
      </c>
    </row>
    <row r="26" ht="86.1" customHeight="1" spans="1:10">
      <c r="A26" s="35" t="s">
        <v>39</v>
      </c>
      <c r="B26" s="44"/>
      <c r="C26" s="29" t="s">
        <v>26</v>
      </c>
      <c r="D26" s="29" t="s">
        <v>13</v>
      </c>
      <c r="E26" s="29">
        <v>1</v>
      </c>
      <c r="F26" s="37" t="s">
        <v>24</v>
      </c>
      <c r="G26" s="29">
        <v>57000</v>
      </c>
      <c r="H26" s="29">
        <v>57000</v>
      </c>
      <c r="I26" s="70">
        <v>50400</v>
      </c>
      <c r="J26" s="77">
        <f t="shared" si="0"/>
        <v>50400</v>
      </c>
    </row>
    <row r="27" ht="86.1" customHeight="1" spans="1:14">
      <c r="A27" s="35" t="s">
        <v>40</v>
      </c>
      <c r="B27" s="44"/>
      <c r="C27" s="29" t="s">
        <v>23</v>
      </c>
      <c r="D27" s="29" t="s">
        <v>13</v>
      </c>
      <c r="E27" s="29">
        <v>1</v>
      </c>
      <c r="F27" s="37" t="s">
        <v>24</v>
      </c>
      <c r="G27" s="28">
        <v>61000</v>
      </c>
      <c r="H27" s="28">
        <v>61000</v>
      </c>
      <c r="I27" s="78">
        <v>56700</v>
      </c>
      <c r="J27" s="77">
        <f t="shared" si="0"/>
        <v>56700</v>
      </c>
      <c r="K27" s="79"/>
      <c r="L27" s="79"/>
      <c r="M27" s="79"/>
      <c r="N27" s="80"/>
    </row>
    <row r="28" s="3" customFormat="1" ht="30" customHeight="1" spans="1:10">
      <c r="A28" s="35"/>
      <c r="B28" s="45"/>
      <c r="C28" s="46" t="s">
        <v>41</v>
      </c>
      <c r="D28" s="46"/>
      <c r="E28" s="46">
        <f>SUM(E20:E27)</f>
        <v>65</v>
      </c>
      <c r="F28" s="46"/>
      <c r="G28" s="46"/>
      <c r="H28" s="46"/>
      <c r="I28" s="66"/>
      <c r="J28" s="77">
        <f>SUM(J20:J27)</f>
        <v>771820</v>
      </c>
    </row>
    <row r="29" ht="30" hidden="1" customHeight="1" spans="1:10">
      <c r="A29" s="35"/>
      <c r="B29" s="47"/>
      <c r="C29" s="46"/>
      <c r="D29" s="46"/>
      <c r="E29" s="46"/>
      <c r="F29" s="46"/>
      <c r="G29" s="46"/>
      <c r="H29" s="46"/>
      <c r="I29" s="66"/>
      <c r="J29" s="77">
        <f t="shared" si="0"/>
        <v>0</v>
      </c>
    </row>
    <row r="30" ht="30" customHeight="1" spans="1:10">
      <c r="A30" s="35" t="s">
        <v>42</v>
      </c>
      <c r="B30" s="48"/>
      <c r="C30" s="41"/>
      <c r="D30" s="41"/>
      <c r="E30" s="41"/>
      <c r="F30" s="41"/>
      <c r="G30" s="41"/>
      <c r="H30" s="41"/>
      <c r="I30" s="28"/>
      <c r="J30" s="77"/>
    </row>
    <row r="31" ht="71.1" customHeight="1" spans="1:10">
      <c r="A31" s="35" t="s">
        <v>42</v>
      </c>
      <c r="B31" s="49"/>
      <c r="C31" s="29" t="s">
        <v>43</v>
      </c>
      <c r="D31" s="29" t="s">
        <v>44</v>
      </c>
      <c r="E31" s="29">
        <v>2</v>
      </c>
      <c r="F31" s="28" t="s">
        <v>45</v>
      </c>
      <c r="G31" s="28">
        <v>12250</v>
      </c>
      <c r="H31" s="28">
        <v>24500</v>
      </c>
      <c r="I31" s="81">
        <v>10368</v>
      </c>
      <c r="J31" s="82">
        <f>E31*I31</f>
        <v>20736</v>
      </c>
    </row>
    <row r="32" ht="71.1" customHeight="1" spans="1:10">
      <c r="A32" s="35"/>
      <c r="B32" s="49"/>
      <c r="C32" s="29"/>
      <c r="D32" s="29"/>
      <c r="E32" s="29"/>
      <c r="F32" s="28" t="s">
        <v>45</v>
      </c>
      <c r="G32" s="28"/>
      <c r="H32" s="28"/>
      <c r="I32" s="81"/>
      <c r="J32" s="83"/>
    </row>
    <row r="33" ht="71.1" customHeight="1" spans="1:10">
      <c r="A33" s="35"/>
      <c r="B33" s="49"/>
      <c r="C33" s="29" t="s">
        <v>46</v>
      </c>
      <c r="D33" s="29" t="s">
        <v>44</v>
      </c>
      <c r="E33" s="29">
        <v>2</v>
      </c>
      <c r="F33" s="28" t="s">
        <v>14</v>
      </c>
      <c r="G33" s="28">
        <v>58000</v>
      </c>
      <c r="H33" s="28">
        <v>116000</v>
      </c>
      <c r="I33" s="81">
        <v>47430</v>
      </c>
      <c r="J33" s="82">
        <f>E33*I33</f>
        <v>94860</v>
      </c>
    </row>
    <row r="34" ht="71.1" customHeight="1" spans="1:10">
      <c r="A34" s="35"/>
      <c r="B34" s="49"/>
      <c r="C34" s="29"/>
      <c r="D34" s="29"/>
      <c r="E34" s="29"/>
      <c r="F34" s="28"/>
      <c r="G34" s="28"/>
      <c r="H34" s="28"/>
      <c r="I34" s="81"/>
      <c r="J34" s="83"/>
    </row>
    <row r="35" ht="71.1" customHeight="1" spans="1:10">
      <c r="A35" s="35"/>
      <c r="B35" s="49"/>
      <c r="C35" s="29" t="s">
        <v>47</v>
      </c>
      <c r="D35" s="29" t="s">
        <v>13</v>
      </c>
      <c r="E35" s="29">
        <v>5</v>
      </c>
      <c r="F35" s="37" t="s">
        <v>14</v>
      </c>
      <c r="G35" s="28">
        <v>5800</v>
      </c>
      <c r="H35" s="28">
        <v>29000</v>
      </c>
      <c r="I35" s="66">
        <v>5460</v>
      </c>
      <c r="J35" s="77">
        <f>E35*I35</f>
        <v>27300</v>
      </c>
    </row>
    <row r="36" ht="81" customHeight="1" spans="1:10">
      <c r="A36" s="35"/>
      <c r="B36" s="49"/>
      <c r="C36" s="29" t="s">
        <v>48</v>
      </c>
      <c r="D36" s="29" t="s">
        <v>13</v>
      </c>
      <c r="E36" s="29">
        <v>5</v>
      </c>
      <c r="F36" s="37" t="s">
        <v>14</v>
      </c>
      <c r="G36" s="28">
        <v>5200</v>
      </c>
      <c r="H36" s="28">
        <v>26000</v>
      </c>
      <c r="I36" s="66">
        <v>3380</v>
      </c>
      <c r="J36" s="77">
        <f>E36*I36</f>
        <v>16900</v>
      </c>
    </row>
    <row r="37" s="4" customFormat="1" ht="36" customHeight="1" spans="1:10">
      <c r="A37" s="35"/>
      <c r="B37" s="45"/>
      <c r="C37" s="46" t="s">
        <v>41</v>
      </c>
      <c r="D37" s="46"/>
      <c r="E37" s="46">
        <f>SUM(E31:E36)</f>
        <v>14</v>
      </c>
      <c r="F37" s="46"/>
      <c r="G37" s="46"/>
      <c r="H37" s="46"/>
      <c r="I37" s="46"/>
      <c r="J37" s="77">
        <f>SUM(J31:J36)</f>
        <v>159796</v>
      </c>
    </row>
    <row r="38" s="3" customFormat="1" ht="36" customHeight="1" spans="1:10">
      <c r="A38" s="50" t="s">
        <v>49</v>
      </c>
      <c r="B38" s="51"/>
      <c r="C38" s="52"/>
      <c r="D38" s="52"/>
      <c r="E38" s="52"/>
      <c r="F38" s="52"/>
      <c r="G38" s="52"/>
      <c r="H38" s="52"/>
      <c r="I38" s="52"/>
      <c r="J38" s="77"/>
    </row>
    <row r="39" ht="97" customHeight="1" spans="1:10">
      <c r="A39" s="42" t="s">
        <v>50</v>
      </c>
      <c r="B39" s="26"/>
      <c r="C39" s="29" t="s">
        <v>16</v>
      </c>
      <c r="D39" s="29" t="s">
        <v>13</v>
      </c>
      <c r="E39" s="29">
        <v>12</v>
      </c>
      <c r="F39" s="37" t="s">
        <v>51</v>
      </c>
      <c r="G39" s="28">
        <v>8000</v>
      </c>
      <c r="H39" s="28">
        <v>96000</v>
      </c>
      <c r="I39" s="66">
        <v>7700</v>
      </c>
      <c r="J39" s="77">
        <f>E39*I39</f>
        <v>92400</v>
      </c>
    </row>
    <row r="40" s="4" customFormat="1" ht="36" customHeight="1" spans="1:10">
      <c r="A40" s="42"/>
      <c r="B40" s="53"/>
      <c r="C40" s="54" t="s">
        <v>41</v>
      </c>
      <c r="D40" s="54"/>
      <c r="E40" s="54">
        <v>12</v>
      </c>
      <c r="F40" s="54"/>
      <c r="G40" s="54"/>
      <c r="H40" s="54"/>
      <c r="I40" s="54"/>
      <c r="J40" s="84">
        <f>SUM(J38:J39)</f>
        <v>92400</v>
      </c>
    </row>
    <row r="41" s="4" customFormat="1" ht="37" customHeight="1" spans="1:10">
      <c r="A41" s="55"/>
      <c r="B41" s="56"/>
      <c r="C41" s="57" t="s">
        <v>52</v>
      </c>
      <c r="D41" s="57"/>
      <c r="E41" s="57">
        <f>E18+E28+E37+E40</f>
        <v>180</v>
      </c>
      <c r="F41" s="57"/>
      <c r="G41" s="57"/>
      <c r="H41" s="57"/>
      <c r="I41" s="85"/>
      <c r="J41" s="86">
        <f>J18+J28+J37+J40</f>
        <v>1726979</v>
      </c>
    </row>
  </sheetData>
  <mergeCells count="29">
    <mergeCell ref="A1:J1"/>
    <mergeCell ref="A2:H2"/>
    <mergeCell ref="A19:J19"/>
    <mergeCell ref="A14:A15"/>
    <mergeCell ref="A31:A36"/>
    <mergeCell ref="C14:C15"/>
    <mergeCell ref="C31:C32"/>
    <mergeCell ref="C33:C34"/>
    <mergeCell ref="D14:D15"/>
    <mergeCell ref="D31:D32"/>
    <mergeCell ref="D33:D34"/>
    <mergeCell ref="E14:E15"/>
    <mergeCell ref="E31:E32"/>
    <mergeCell ref="E33:E34"/>
    <mergeCell ref="F14:F15"/>
    <mergeCell ref="F33:F34"/>
    <mergeCell ref="G14:G15"/>
    <mergeCell ref="G31:G32"/>
    <mergeCell ref="G33:G34"/>
    <mergeCell ref="H14:H15"/>
    <mergeCell ref="H31:H32"/>
    <mergeCell ref="H33:H34"/>
    <mergeCell ref="I14:I15"/>
    <mergeCell ref="I31:I32"/>
    <mergeCell ref="I33:I34"/>
    <mergeCell ref="J14:J15"/>
    <mergeCell ref="J31:J32"/>
    <mergeCell ref="J33:J34"/>
    <mergeCell ref="A7:J9"/>
  </mergeCells>
  <pageMargins left="0.751388888888889" right="0.751388888888889" top="0.196527777777778" bottom="0.15625" header="0.15625" footer="0.0777777777777778"/>
  <pageSetup paperSize="9" orientation="landscape" horizontalDpi="600"/>
  <headerFooter/>
  <drawing r:id="rId1"/>
  <legacyDrawing r:id="rId2"/>
  <oleObjects>
    <mc:AlternateContent xmlns:mc="http://schemas.openxmlformats.org/markup-compatibility/2006">
      <mc:Choice Requires="x14">
        <oleObject shapeId="1025" progId="StaticDib" r:id="rId3">
          <objectPr defaultSize="0">
            <anchor moveWithCells="1" sizeWithCells="1">
              <from>
                <xdr:col>3</xdr:col>
                <xdr:colOff>0</xdr:colOff>
                <xdr:row>26</xdr:row>
                <xdr:rowOff>1047750</xdr:rowOff>
              </from>
              <to>
                <xdr:col>6</xdr:col>
                <xdr:colOff>495935</xdr:colOff>
                <xdr:row>26</xdr:row>
                <xdr:rowOff>564515</xdr:rowOff>
              </to>
            </anchor>
          </objectPr>
        </oleObject>
      </mc:Choice>
      <mc:Fallback>
        <oleObject shapeId="1025" progId="StaticDib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归总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2018-03-17T07:58:00Z</dcterms:created>
  <cp:lastPrinted>2018-03-24T09:58:00Z</cp:lastPrinted>
  <dcterms:modified xsi:type="dcterms:W3CDTF">2018-11-12T09:13:09Z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10</vt:lpwstr>
  </property>
</Properties>
</file>