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分项报价" sheetId="2" r:id="rId1"/>
    <sheet name="Sheet1" sheetId="3" r:id="rId2"/>
  </sheets>
  <calcPr calcId="124519"/>
</workbook>
</file>

<file path=xl/calcChain.xml><?xml version="1.0" encoding="utf-8"?>
<calcChain xmlns="http://schemas.openxmlformats.org/spreadsheetml/2006/main">
  <c r="D12" i="3"/>
  <c r="D13"/>
  <c r="C9"/>
</calcChain>
</file>

<file path=xl/sharedStrings.xml><?xml version="1.0" encoding="utf-8"?>
<sst xmlns="http://schemas.openxmlformats.org/spreadsheetml/2006/main" count="102" uniqueCount="80">
  <si>
    <t>序号</t>
  </si>
  <si>
    <t>规格型号</t>
  </si>
  <si>
    <t>1</t>
  </si>
  <si>
    <t>摄像机接入License</t>
  </si>
  <si>
    <t>LIS-Video Manager 3.0-Cam-300</t>
  </si>
  <si>
    <t>2</t>
  </si>
  <si>
    <t>交通媒体服务器</t>
  </si>
  <si>
    <t>VS-TMS9500</t>
  </si>
  <si>
    <t>3</t>
  </si>
  <si>
    <t>网络视频云存储节点</t>
  </si>
  <si>
    <t>NI-CX1848-CDS</t>
  </si>
  <si>
    <t>4</t>
  </si>
  <si>
    <t>网络视频云存储节点扩展柜</t>
  </si>
  <si>
    <t>NI-CX1848-UCS-ABC</t>
  </si>
  <si>
    <t>5</t>
  </si>
  <si>
    <t>200万支路卡口抓拍一体机</t>
  </si>
  <si>
    <t>6</t>
  </si>
  <si>
    <t>补光灯</t>
  </si>
  <si>
    <t>CXBG-1-PS-DS-TL2002A-N</t>
  </si>
  <si>
    <r>
      <t xml:space="preserve">支持卡口抓拍同步补光和夜间实况补光；色温范围5000-7000K；
</t>
    </r>
    <r>
      <rPr>
        <b/>
        <sz val="10"/>
        <rFont val="宋体"/>
        <family val="3"/>
        <charset val="134"/>
        <scheme val="minor"/>
      </rPr>
      <t>光通量≥2800lm，补光距离16-25m；</t>
    </r>
    <r>
      <rPr>
        <sz val="10"/>
        <color theme="1"/>
        <rFont val="宋体"/>
        <family val="3"/>
        <charset val="134"/>
        <scheme val="minor"/>
      </rPr>
      <t xml:space="preserve">
支持光控、时控两种触发方式；
支持IP66防护等级；
电压AC220V±20%；</t>
    </r>
    <r>
      <rPr>
        <b/>
        <sz val="10"/>
        <rFont val="宋体"/>
        <family val="3"/>
        <charset val="134"/>
        <scheme val="minor"/>
      </rPr>
      <t>温度-40～70℃；</t>
    </r>
  </si>
  <si>
    <t>7</t>
  </si>
  <si>
    <t>三维支架</t>
  </si>
  <si>
    <t>定制</t>
  </si>
  <si>
    <t>防护罩支架，三维可调节，固定防护罩、灯使用，1相机1支</t>
  </si>
  <si>
    <t>8</t>
  </si>
  <si>
    <t>高清网络超低照度星光级高速球机</t>
  </si>
  <si>
    <t>9</t>
  </si>
  <si>
    <t>立杆</t>
  </si>
  <si>
    <t>根据现场情况定制；室外6米立杆，挑臂长度5米，立杆下端管径应在200 mm±10mm、上端管径应在120 mm±5mm，管壁厚度应≥4mm，表面白色静电喷塑。</t>
  </si>
  <si>
    <t>10</t>
  </si>
  <si>
    <t>接地系统</t>
  </si>
  <si>
    <t>主用接地系统，达到国家标准</t>
  </si>
  <si>
    <t>11</t>
  </si>
  <si>
    <t>监控箱</t>
  </si>
  <si>
    <t>根据现场情况定制；
2mm以上优质不锈钢板，含空开、插排,防雷接地和防水防尘</t>
  </si>
  <si>
    <t>12</t>
  </si>
  <si>
    <t>监控防雷</t>
  </si>
  <si>
    <t>H-MPD-2/E100-P24</t>
  </si>
  <si>
    <t>额定工作电压：24v
最大持续工作电压：30v
负载电流：3A
标称放电电流：5kv~10kv</t>
  </si>
  <si>
    <t>13</t>
  </si>
  <si>
    <t>电源线</t>
  </si>
  <si>
    <t>厚德揽胜</t>
  </si>
  <si>
    <t>国标电缆RVV2*2.5</t>
  </si>
  <si>
    <t>14</t>
  </si>
  <si>
    <t>网线</t>
  </si>
  <si>
    <t>H-G550</t>
  </si>
  <si>
    <t>超五类网线（国标），每箱305米。</t>
  </si>
  <si>
    <t>15</t>
  </si>
  <si>
    <t>标准机柜</t>
  </si>
  <si>
    <t>内含2个32A PDU
高*深*宽 2.2米*1.2米*0.6米
材料：优质冷轧钢板
执行标准： ANSI/EIA RS-310-D 
机柜采用优质冷轧钢板，钢板经脱脂、酸洗、磷化和静电喷塑
机柜可以满足顶部和底部地板下走线两种方式; 
机柜立柱可调节，带U数标识；
机柜可拆卸运输降低运输
机柜可同时安装脚轮和支脚; 
机柜具有可方便拆卸的左右侧门和前后门; 
标配风扇、浮动螺母、脚轮和支撑脚
承重不小于800kg
网孔门通风性能高。</t>
  </si>
  <si>
    <t>名称</t>
  </si>
  <si>
    <t>技术参数</t>
  </si>
  <si>
    <t>单位</t>
  </si>
  <si>
    <t>数量</t>
  </si>
  <si>
    <t>产地及厂家</t>
  </si>
  <si>
    <t>套</t>
  </si>
  <si>
    <t>台</t>
  </si>
  <si>
    <t>个</t>
  </si>
  <si>
    <t>支</t>
  </si>
  <si>
    <t>定制国产</t>
  </si>
  <si>
    <t>根</t>
  </si>
  <si>
    <t>国产定制</t>
  </si>
  <si>
    <t>米</t>
  </si>
  <si>
    <t>箱</t>
  </si>
  <si>
    <t>合计</t>
    <phoneticPr fontId="9" type="noConversion"/>
  </si>
  <si>
    <t>中国浙江省杭州市、浙江宇视科技有限公司</t>
    <phoneticPr fontId="9" type="noConversion"/>
  </si>
  <si>
    <r>
      <t>视频管理服务软件，</t>
    </r>
    <r>
      <rPr>
        <b/>
        <sz val="10"/>
        <color theme="1"/>
        <rFont val="宋体"/>
        <family val="3"/>
        <charset val="134"/>
        <scheme val="minor"/>
      </rPr>
      <t>300路视频接入许可</t>
    </r>
    <r>
      <rPr>
        <sz val="10"/>
        <color theme="1"/>
        <rFont val="宋体"/>
        <family val="3"/>
        <charset val="134"/>
        <scheme val="minor"/>
      </rPr>
      <t>，市局平台运行良好，基于市局原有平台承载服务进行无缝扩容，不影响当前业务正常进行；</t>
    </r>
    <phoneticPr fontId="10" type="noConversion"/>
  </si>
  <si>
    <t>浙江省东阳市、浙江揽盛通信科技有限公司</t>
    <phoneticPr fontId="9" type="noConversion"/>
  </si>
  <si>
    <t>浙江省杭州市、杭州海康威视数字技术股份有限公司</t>
    <phoneticPr fontId="9" type="noConversion"/>
  </si>
  <si>
    <t>iDS-2CD9361S</t>
    <phoneticPr fontId="9" type="noConversion"/>
  </si>
  <si>
    <r>
      <t xml:space="preserve">嵌入式一体化高清支路卡口包含≥200万像素高清一体化嵌入式摄像机、室外防护罩等设备；
</t>
    </r>
    <r>
      <rPr>
        <b/>
        <sz val="10"/>
        <rFont val="宋体"/>
        <family val="3"/>
        <charset val="134"/>
        <scheme val="minor"/>
      </rPr>
      <t>采用≥200万像素CMOS图像传感器，靶面≥1/1.8英寸；</t>
    </r>
    <r>
      <rPr>
        <b/>
        <sz val="10"/>
        <color theme="1"/>
        <rFont val="宋体"/>
        <family val="3"/>
        <charset val="134"/>
        <scheme val="minor"/>
      </rPr>
      <t>1/25秒至1/100000秒电子快门速度</t>
    </r>
    <r>
      <rPr>
        <sz val="10"/>
        <color theme="1"/>
        <rFont val="宋体"/>
        <family val="3"/>
        <charset val="134"/>
        <scheme val="minor"/>
      </rPr>
      <t>，提供软件调试；支持IR Cut，支持彩转黑功能;</t>
    </r>
    <r>
      <rPr>
        <b/>
        <sz val="10"/>
        <rFont val="宋体"/>
        <family val="3"/>
        <charset val="134"/>
        <scheme val="minor"/>
      </rPr>
      <t>水平解像力可以达到1200线；</t>
    </r>
    <r>
      <rPr>
        <sz val="10"/>
        <color theme="1"/>
        <rFont val="宋体"/>
        <family val="3"/>
        <charset val="134"/>
        <scheme val="minor"/>
      </rPr>
      <t xml:space="preserve">
支持H.264 High Profile编码方式，具备1080P 30fps/720P 30fps/D1 25fps图像编码能力；
具备车辆号牌识别功能，白天车辆号牌识别准确率不低于90%，夜间车辆号牌识别率应不低于80%；
同时具备车辆压线、逆行、专用车道违章行为检测识别功能；
支持地感线圈、视频触发、雷达触发、激光触发中的四种触发方式；
抓拍图片防篡改；
摄像机内置SD卡存储容量≥16G，支持最大64G存储；
支持IP66防护等级，护罩内置补光灯；
</t>
    </r>
    <r>
      <rPr>
        <b/>
        <sz val="10"/>
        <rFont val="宋体"/>
        <family val="3"/>
        <charset val="134"/>
        <scheme val="minor"/>
      </rPr>
      <t>适用-30～70℃温度环境气候工作；</t>
    </r>
    <r>
      <rPr>
        <sz val="10"/>
        <color theme="1"/>
        <rFont val="宋体"/>
        <family val="3"/>
        <charset val="134"/>
        <scheme val="minor"/>
      </rPr>
      <t xml:space="preserve">
提供AC24V电源输入口，支持电源反接，满足长时间容忍±25％电压波动范围；
支持1个百兆电口或1个百兆SFP光口、网口防雷可达6KV；    1个RJ45 10M/100M自适应以太网口，1个RS-485接口；
支持GB/T 28181国家标准.</t>
    </r>
    <phoneticPr fontId="10" type="noConversion"/>
  </si>
  <si>
    <t xml:space="preserve">
DS-2AF8823</t>
    <phoneticPr fontId="10" type="noConversion"/>
  </si>
  <si>
    <r>
      <t xml:space="preserve">1080P球型网络摄像机，传感器尺寸≥1/1.9英寸CMOS Sensor； 
水平解像力可以达到1100线；
支持宽动态效果自动切换； 
支持光学透雾、支持强光抑制； 
支持350米红外补光； 
支持IR-CUT，支持彩转黑功能 镜头焦距≥6.5~130mm，支持≥20倍电动变倍； 1/6秒至1/8000秒电子快门速度 彩色最低照度≤0.001Lux；
支持H.265、H.264、MJPEG视频编码协议； G.711、AAC语音编码，支持48kHz语音采样； 
支持360度水平连续旋转，水平预置点速度可达360°/s； 支持-20°～+90度垂直旋转； </t>
    </r>
    <r>
      <rPr>
        <b/>
        <sz val="10"/>
        <rFont val="宋体"/>
        <family val="3"/>
        <charset val="134"/>
        <scheme val="minor"/>
      </rPr>
      <t>支持300个预置位设置；</t>
    </r>
    <r>
      <rPr>
        <sz val="10"/>
        <color rgb="FFFF0000"/>
        <rFont val="宋体"/>
        <family val="3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 xml:space="preserve">
支持3D定位功能； 
支持断电状态记忆功能，上电后自动回到断电前的云台和镜头状态；
支持网络自适应，15％丢包网络环境下图像效果良好； 
支持区域入侵、停车、越界入侵、人员聚集、进入区域、离开区域、快速移动、物品移除、物品遗留、徘徊等智能行为分析功能，当达到设定的阈值时，可联动告警输出； 
支持声音异常检测功能，检测到环境声音异常后自动产生告警； 
支持GPS/北斗，可采集和显示GPS、北斗定位信息，在后端地图上能够准确定位摄像机的具体位置（可外置） 
支持电子罗盘感应器，实时感知摄像机的方向和角度等信息，可在实时画面上叠加显示镜头当前指向和角度信息；（可外置）
支持WiFi探测功能：采集半径可达200米(无遮挡)，接收灵敏度≥-96dBm，协议：802.11b/g/n无线协议，支持监听模式；（可外置） 
支持SD卡前端缓存，最大支持128GBSD卡本地缓存，与中心平台配合支持缓存补录；
不小于1个报警输入/1个输出口，满足环境告警需求 
本地模拟BNC信号输出口，方便安装调节 
支持音频输入/输出，支持双向语音对讲 
摄像机提供100M以太网自适应电口，网口防雷达到6KV； 
AC24V、DC24V电源输入口满足长时间在±35％电压波动电网中工作； 适用不小于-40～70℃温度环境工作； 
支持IP67防尘防水等级； 支持标准ONVIF协议和GB/T 28181国家标准.</t>
    </r>
    <phoneticPr fontId="10" type="noConversion"/>
  </si>
  <si>
    <t>单价（元）</t>
    <phoneticPr fontId="9" type="noConversion"/>
  </si>
  <si>
    <t>总价（元）</t>
    <phoneticPr fontId="9" type="noConversion"/>
  </si>
  <si>
    <r>
      <t xml:space="preserve">软件功能：支持并发多条车辆信息/照片信息；支持图片存储、车辆信息存储，能对车辆进行精确布防和模糊布控，支持支持卡口、电警、违停球违章图片合成,单设备并发处理能力不低于225车道/秒；
</t>
    </r>
    <r>
      <rPr>
        <b/>
        <sz val="10"/>
        <color theme="1"/>
        <rFont val="宋体"/>
        <family val="3"/>
        <charset val="134"/>
        <scheme val="minor"/>
      </rPr>
      <t>服务器规格:2U机架式，处理器：1-2颗英特尔四核至强或更高，主频3.9GHz，处理速度快，性能稳定可靠；</t>
    </r>
    <r>
      <rPr>
        <sz val="10"/>
        <color theme="1"/>
        <rFont val="宋体"/>
        <family val="3"/>
        <charset val="134"/>
        <scheme val="minor"/>
      </rPr>
      <t xml:space="preserve">
内存：8GB DDR4，可扩展，计算能力强，性能稳定可靠；
内置存储容量：1块1TB 企业级 HDD，可扩展至4块，支持RAID冗余，性能稳定可靠；
2个GE电口，可扩展4个GE电口或者2个10GE SFP+接口，丰富的接口，满足多种场景下的应用需求；
支持双电源冗余，保障设备长期运行的稳定性；
高性能集成显卡，支持输出接口1个VGA、1个HDMI，丰富的接口，满足多种场景下的应用需求；
</t>
    </r>
    <r>
      <rPr>
        <b/>
        <sz val="10"/>
        <color theme="1"/>
        <rFont val="宋体"/>
        <family val="3"/>
        <charset val="134"/>
        <scheme val="minor"/>
      </rPr>
      <t>工作温度及湿度：0°C~40°C，20%~80%（无冷凝），环境适应性强，保障设备长期稳定运行；</t>
    </r>
    <r>
      <rPr>
        <sz val="10"/>
        <color theme="1"/>
        <rFont val="宋体"/>
        <family val="3"/>
        <charset val="134"/>
        <scheme val="minor"/>
      </rPr>
      <t xml:space="preserve">
内含Linux CentOS 6.2 64位操作系统和配套应用管理软件，性能稳定可靠；</t>
    </r>
    <phoneticPr fontId="10" type="noConversion"/>
  </si>
  <si>
    <t>4U高支持前面板热插拔网络磁盘扩展柜，48盘位磁盘阵列扩展柜，标配2个管理接口，6个4x12Gbps Mini SAS 后端扩展接口，支持冗余双电源，启动时采用磁盘顺序加电方式，降低启动冲击电流，确保系统电源安全，支持磁盘热插拔，可在线无缝扩容，
工作环境温度：5°C～40°C；工作环境湿度：20%～80%（无冷凝），环境适应性强，性能稳定可靠；
本次配置48块4TB磁阵专用硬盘，冗余双电源，含导轨（配置48个4TB SATA磁盘）。</t>
    <phoneticPr fontId="10" type="noConversion"/>
  </si>
  <si>
    <r>
      <t xml:space="preserve">单机柜高度4U，单机含48个硬盘槽位，支持硬盘前面板热插拔，方便维护；
支持iSCSI主机GE接口，配置GE接口数5个，最大可扩展至9个，支持10GE 接口；
持端口链路聚合，在提升数据读写带宽的同时保障数据通路的可用和畅通；支持负载均衡，解决单点性能瓶颈问题；
采用用多核处理器，标配8GB高速缓存，最大可扩容至32GB，高内存，提高计算性能；
云存储节点电源、电池和风扇均为全冗余设计，保障设备的长期稳定使用，支持在线热插拔更换，维护简单方便；
</t>
    </r>
    <r>
      <rPr>
        <b/>
        <sz val="10"/>
        <color theme="1"/>
        <rFont val="宋体"/>
        <family val="3"/>
        <charset val="134"/>
        <scheme val="minor"/>
      </rPr>
      <t>存储容量：单机柜可插48块磁盘，支持接入磁盘扩展柜，整个系统最大磁盘数量480，最大存储容量480×6TB，扩展性能强，稳定可靠；配置48块4TB磁阵专用硬盘</t>
    </r>
    <r>
      <rPr>
        <sz val="10"/>
        <color theme="1"/>
        <rFont val="宋体"/>
        <family val="3"/>
        <charset val="134"/>
        <scheme val="minor"/>
      </rPr>
      <t xml:space="preserve">
支持磁盘热插拔及在线更换故障磁盘，维护方便；支持启动时磁盘顺序加电和磁盘电源短路保护，避免大量磁盘同时上电时产生突发电流造成电流过载、电压跌落震荡等风险；
系统内部磁盘可以任意的更换位置，而磁盘内部的阵列配置信息和数据完全不会改变或丢失，可避免由于磁盘被错误插拔而导致的数据丢失，保障数据存储的可靠性；
支持RAID0、1、5、6、10、等RAID级别，冗余RAID重建过程中当前系统繁忙程度自动调整阵列组的重建速度，使业务不中断、不卡顿，支持全局热备盘、专用热备等多种热备方式，可灵活选用热备方式；
支持IPC的音视频、图片等数据直接写入到云存储节点中，省去中间存储服务器，节省成本，稳定性更高；
支持异常掉电数据保护功能，支持异常掉电后启动电池以保护缓存数据，保障数据不丢失，性能稳定可靠；
逻辑资源卷（LUN）数量为1024个，单个逻辑资源卷（LUN）最大容量64TB，性能强大，稳定可靠；
支持虚拟功能，支持所有存储节点的虚拟成虚拟池，支持存储节点负载均衡及容灾，提高存储效率，支持对录像进行非文件方式直存和管理，避免文件碎片，提高磁盘使用率；
支持中/英文切换图形化管理软件，在一个管理界面中可以管理多台存储设备，界面友好，操作简单方便；
存储节点间支持数据的双份、多份存储冗余保护模式，系统最多可以允许一半的存储节点故障宕机情况下，业务不中断，数据不丢失，容灾能力强，性能稳定可靠；
云存储系统支持云内和云间备份功能，保障数据存储的可靠性；
云存储系统支持在线纠删码，存储节点间支持多种纠删码数据冗余和保护模式，出现多台节点出现问题时，业务不中断，数据不丢失；
支持Windows、Linux、Unix等操作系统，支持中/英文图形化管理软件，支持存储的级联管理，支持链路聚合和动态故障切换，在保证数据读写带宽的同时保障数据通路的可用和畅通，支持硬件和环境监控功能，可对设备电压、环境温度、网络接口及CPU使用率等状态信息进行实时查看，维护简单方便，含导轨，性能稳定可靠；
云存储主机能够基于现有云存储系统在线扩展，无缝融入现有云存储系统，不影响当前业务；</t>
    </r>
    <phoneticPr fontId="10" type="noConversion"/>
  </si>
  <si>
    <t>大写：肆佰万元整                  小写：4000000.00元</t>
    <phoneticPr fontId="9" type="noConversion"/>
  </si>
  <si>
    <t>服务费800000元/年，4000000元/5年；其中球机200路，3238元/路/年；微卡口50路，3048元/路/年。</t>
    <phoneticPr fontId="1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</si>
</sst>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3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76" fontId="1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C2721@D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K3" sqref="K3"/>
    </sheetView>
  </sheetViews>
  <sheetFormatPr defaultColWidth="9" defaultRowHeight="13.5"/>
  <cols>
    <col min="1" max="1" width="4.75" style="4" bestFit="1" customWidth="1"/>
    <col min="2" max="2" width="6.75" style="4" bestFit="1" customWidth="1"/>
    <col min="3" max="3" width="7.625" style="4" bestFit="1" customWidth="1"/>
    <col min="4" max="4" width="72.375" style="15" bestFit="1" customWidth="1"/>
    <col min="5" max="5" width="4.75" style="16" bestFit="1" customWidth="1"/>
    <col min="6" max="6" width="6.5" style="16" bestFit="1" customWidth="1"/>
    <col min="7" max="7" width="8.5" style="16" bestFit="1" customWidth="1"/>
    <col min="8" max="8" width="9.5" style="16" bestFit="1" customWidth="1"/>
    <col min="9" max="9" width="11" style="16" bestFit="1" customWidth="1"/>
    <col min="10" max="16384" width="9" style="4"/>
  </cols>
  <sheetData>
    <row r="1" spans="1:9" ht="24">
      <c r="A1" s="1" t="s">
        <v>0</v>
      </c>
      <c r="B1" s="1" t="s">
        <v>50</v>
      </c>
      <c r="C1" s="2" t="s">
        <v>1</v>
      </c>
      <c r="D1" s="3" t="s">
        <v>51</v>
      </c>
      <c r="E1" s="1" t="s">
        <v>52</v>
      </c>
      <c r="F1" s="1" t="s">
        <v>53</v>
      </c>
      <c r="G1" s="1" t="s">
        <v>73</v>
      </c>
      <c r="H1" s="1" t="s">
        <v>74</v>
      </c>
      <c r="I1" s="1" t="s">
        <v>54</v>
      </c>
    </row>
    <row r="2" spans="1:9" ht="60">
      <c r="A2" s="5" t="s">
        <v>2</v>
      </c>
      <c r="B2" s="6" t="s">
        <v>3</v>
      </c>
      <c r="C2" s="1" t="s">
        <v>4</v>
      </c>
      <c r="D2" s="7" t="s">
        <v>66</v>
      </c>
      <c r="E2" s="8" t="s">
        <v>55</v>
      </c>
      <c r="F2" s="8">
        <v>1</v>
      </c>
      <c r="G2" s="9">
        <v>45000</v>
      </c>
      <c r="H2" s="9">
        <v>45000</v>
      </c>
      <c r="I2" s="8" t="s">
        <v>65</v>
      </c>
    </row>
    <row r="3" spans="1:9" ht="156">
      <c r="A3" s="10" t="s">
        <v>5</v>
      </c>
      <c r="B3" s="10" t="s">
        <v>6</v>
      </c>
      <c r="C3" s="10" t="s">
        <v>7</v>
      </c>
      <c r="D3" s="7" t="s">
        <v>75</v>
      </c>
      <c r="E3" s="8" t="s">
        <v>56</v>
      </c>
      <c r="F3" s="8">
        <v>1</v>
      </c>
      <c r="G3" s="9">
        <v>230000</v>
      </c>
      <c r="H3" s="9">
        <v>230000</v>
      </c>
      <c r="I3" s="11" t="s">
        <v>65</v>
      </c>
    </row>
    <row r="4" spans="1:9" ht="396">
      <c r="A4" s="10" t="s">
        <v>8</v>
      </c>
      <c r="B4" s="10" t="s">
        <v>9</v>
      </c>
      <c r="C4" s="10" t="s">
        <v>10</v>
      </c>
      <c r="D4" s="7" t="s">
        <v>77</v>
      </c>
      <c r="E4" s="8" t="s">
        <v>56</v>
      </c>
      <c r="F4" s="8">
        <v>1</v>
      </c>
      <c r="G4" s="9">
        <v>300000</v>
      </c>
      <c r="H4" s="9">
        <v>300000</v>
      </c>
      <c r="I4" s="8" t="s">
        <v>65</v>
      </c>
    </row>
    <row r="5" spans="1:9" ht="72">
      <c r="A5" s="10" t="s">
        <v>11</v>
      </c>
      <c r="B5" s="10" t="s">
        <v>12</v>
      </c>
      <c r="C5" s="12" t="s">
        <v>13</v>
      </c>
      <c r="D5" s="7" t="s">
        <v>76</v>
      </c>
      <c r="E5" s="8" t="s">
        <v>56</v>
      </c>
      <c r="F5" s="8">
        <v>2</v>
      </c>
      <c r="G5" s="9">
        <v>211620</v>
      </c>
      <c r="H5" s="9">
        <v>423240</v>
      </c>
      <c r="I5" s="8" t="s">
        <v>65</v>
      </c>
    </row>
    <row r="6" spans="1:9" ht="180">
      <c r="A6" s="10" t="s">
        <v>14</v>
      </c>
      <c r="B6" s="10" t="s">
        <v>15</v>
      </c>
      <c r="C6" s="10" t="s">
        <v>69</v>
      </c>
      <c r="D6" s="7" t="s">
        <v>70</v>
      </c>
      <c r="E6" s="8" t="s">
        <v>56</v>
      </c>
      <c r="F6" s="8">
        <v>50</v>
      </c>
      <c r="G6" s="9">
        <v>8745</v>
      </c>
      <c r="H6" s="9">
        <v>437250</v>
      </c>
      <c r="I6" s="11" t="s">
        <v>68</v>
      </c>
    </row>
    <row r="7" spans="1:9" ht="60">
      <c r="A7" s="10" t="s">
        <v>16</v>
      </c>
      <c r="B7" s="10" t="s">
        <v>17</v>
      </c>
      <c r="C7" s="10" t="s">
        <v>18</v>
      </c>
      <c r="D7" s="7" t="s">
        <v>19</v>
      </c>
      <c r="E7" s="8" t="s">
        <v>57</v>
      </c>
      <c r="F7" s="8">
        <v>50</v>
      </c>
      <c r="G7" s="9">
        <v>500</v>
      </c>
      <c r="H7" s="9">
        <v>25000</v>
      </c>
      <c r="I7" s="8" t="s">
        <v>65</v>
      </c>
    </row>
    <row r="8" spans="1:9" ht="24">
      <c r="A8" s="10" t="s">
        <v>20</v>
      </c>
      <c r="B8" s="10" t="s">
        <v>21</v>
      </c>
      <c r="C8" s="10" t="s">
        <v>22</v>
      </c>
      <c r="D8" s="7" t="s">
        <v>23</v>
      </c>
      <c r="E8" s="8" t="s">
        <v>58</v>
      </c>
      <c r="F8" s="8">
        <v>50</v>
      </c>
      <c r="G8" s="9">
        <v>50</v>
      </c>
      <c r="H8" s="9">
        <v>2500</v>
      </c>
      <c r="I8" s="8" t="s">
        <v>59</v>
      </c>
    </row>
    <row r="9" spans="1:9" ht="360">
      <c r="A9" s="10" t="s">
        <v>24</v>
      </c>
      <c r="B9" s="10" t="s">
        <v>25</v>
      </c>
      <c r="C9" s="10" t="s">
        <v>71</v>
      </c>
      <c r="D9" s="7" t="s">
        <v>72</v>
      </c>
      <c r="E9" s="8" t="s">
        <v>58</v>
      </c>
      <c r="F9" s="8">
        <v>200</v>
      </c>
      <c r="G9" s="9">
        <v>8200</v>
      </c>
      <c r="H9" s="9">
        <v>1640000</v>
      </c>
      <c r="I9" s="11" t="s">
        <v>68</v>
      </c>
    </row>
    <row r="10" spans="1:9" ht="24">
      <c r="A10" s="10" t="s">
        <v>26</v>
      </c>
      <c r="B10" s="10" t="s">
        <v>27</v>
      </c>
      <c r="C10" s="10" t="s">
        <v>22</v>
      </c>
      <c r="D10" s="7" t="s">
        <v>28</v>
      </c>
      <c r="E10" s="8" t="s">
        <v>60</v>
      </c>
      <c r="F10" s="8">
        <v>250</v>
      </c>
      <c r="G10" s="9">
        <v>2625</v>
      </c>
      <c r="H10" s="9">
        <v>656250</v>
      </c>
      <c r="I10" s="8" t="s">
        <v>61</v>
      </c>
    </row>
    <row r="11" spans="1:9" ht="24">
      <c r="A11" s="10" t="s">
        <v>29</v>
      </c>
      <c r="B11" s="10" t="s">
        <v>30</v>
      </c>
      <c r="C11" s="10" t="s">
        <v>22</v>
      </c>
      <c r="D11" s="7" t="s">
        <v>31</v>
      </c>
      <c r="E11" s="8" t="s">
        <v>55</v>
      </c>
      <c r="F11" s="8">
        <v>250</v>
      </c>
      <c r="G11" s="9">
        <v>35</v>
      </c>
      <c r="H11" s="9">
        <v>8750</v>
      </c>
      <c r="I11" s="8" t="s">
        <v>61</v>
      </c>
    </row>
    <row r="12" spans="1:9" ht="24">
      <c r="A12" s="10" t="s">
        <v>32</v>
      </c>
      <c r="B12" s="10" t="s">
        <v>33</v>
      </c>
      <c r="C12" s="10" t="s">
        <v>22</v>
      </c>
      <c r="D12" s="7" t="s">
        <v>34</v>
      </c>
      <c r="E12" s="8" t="s">
        <v>55</v>
      </c>
      <c r="F12" s="8">
        <v>250</v>
      </c>
      <c r="G12" s="9">
        <v>150</v>
      </c>
      <c r="H12" s="9">
        <v>37500</v>
      </c>
      <c r="I12" s="8" t="s">
        <v>61</v>
      </c>
    </row>
    <row r="13" spans="1:9" ht="54">
      <c r="A13" s="10" t="s">
        <v>35</v>
      </c>
      <c r="B13" s="10" t="s">
        <v>36</v>
      </c>
      <c r="C13" s="10" t="s">
        <v>37</v>
      </c>
      <c r="D13" s="7" t="s">
        <v>38</v>
      </c>
      <c r="E13" s="8" t="s">
        <v>55</v>
      </c>
      <c r="F13" s="8">
        <v>250</v>
      </c>
      <c r="G13" s="9">
        <v>300</v>
      </c>
      <c r="H13" s="9">
        <v>75000</v>
      </c>
      <c r="I13" s="11" t="s">
        <v>67</v>
      </c>
    </row>
    <row r="14" spans="1:9" ht="54">
      <c r="A14" s="10" t="s">
        <v>39</v>
      </c>
      <c r="B14" s="10" t="s">
        <v>40</v>
      </c>
      <c r="C14" s="10" t="s">
        <v>41</v>
      </c>
      <c r="D14" s="7" t="s">
        <v>42</v>
      </c>
      <c r="E14" s="8" t="s">
        <v>62</v>
      </c>
      <c r="F14" s="8">
        <v>10000</v>
      </c>
      <c r="G14" s="9">
        <v>10</v>
      </c>
      <c r="H14" s="9">
        <v>100000</v>
      </c>
      <c r="I14" s="11" t="s">
        <v>67</v>
      </c>
    </row>
    <row r="15" spans="1:9" ht="54">
      <c r="A15" s="10" t="s">
        <v>43</v>
      </c>
      <c r="B15" s="10" t="s">
        <v>44</v>
      </c>
      <c r="C15" s="10" t="s">
        <v>45</v>
      </c>
      <c r="D15" s="7" t="s">
        <v>46</v>
      </c>
      <c r="E15" s="8" t="s">
        <v>63</v>
      </c>
      <c r="F15" s="8">
        <v>30</v>
      </c>
      <c r="G15" s="9">
        <v>500</v>
      </c>
      <c r="H15" s="9">
        <v>15000</v>
      </c>
      <c r="I15" s="11" t="s">
        <v>67</v>
      </c>
    </row>
    <row r="16" spans="1:9" ht="156">
      <c r="A16" s="10" t="s">
        <v>47</v>
      </c>
      <c r="B16" s="10" t="s">
        <v>48</v>
      </c>
      <c r="C16" s="10" t="s">
        <v>41</v>
      </c>
      <c r="D16" s="7" t="s">
        <v>49</v>
      </c>
      <c r="E16" s="8" t="s">
        <v>57</v>
      </c>
      <c r="F16" s="8">
        <v>1</v>
      </c>
      <c r="G16" s="9">
        <v>4510</v>
      </c>
      <c r="H16" s="9">
        <v>4510</v>
      </c>
      <c r="I16" s="11" t="s">
        <v>67</v>
      </c>
    </row>
    <row r="17" spans="1:9">
      <c r="A17" s="13" t="s">
        <v>64</v>
      </c>
      <c r="B17" s="13"/>
      <c r="C17" s="14" t="s">
        <v>78</v>
      </c>
      <c r="D17" s="14"/>
      <c r="E17" s="14"/>
      <c r="F17" s="14"/>
      <c r="G17" s="14"/>
      <c r="H17" s="14"/>
      <c r="I17" s="14"/>
    </row>
  </sheetData>
  <mergeCells count="2">
    <mergeCell ref="A17:B17"/>
    <mergeCell ref="C17:I17"/>
  </mergeCells>
  <phoneticPr fontId="9" type="noConversion"/>
  <hyperlinks>
    <hyperlink ref="C5" r:id="rId1"/>
  </hyperlinks>
  <pageMargins left="0.75" right="0.75" top="1" bottom="1" header="0.51180555555555596" footer="0.51180555555555596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F13"/>
  <sheetViews>
    <sheetView workbookViewId="0">
      <selection activeCell="F3" sqref="F3"/>
    </sheetView>
  </sheetViews>
  <sheetFormatPr defaultRowHeight="13.5"/>
  <cols>
    <col min="6" max="6" width="95.375" bestFit="1" customWidth="1"/>
  </cols>
  <sheetData>
    <row r="3" spans="2:6">
      <c r="F3" t="s">
        <v>79</v>
      </c>
    </row>
    <row r="7" spans="2:6">
      <c r="B7">
        <v>840000</v>
      </c>
      <c r="C7">
        <v>800000</v>
      </c>
    </row>
    <row r="8" spans="2:6">
      <c r="B8">
        <v>3200</v>
      </c>
    </row>
    <row r="9" spans="2:6">
      <c r="C9">
        <f>B8*C7/B7</f>
        <v>3047.6190476190477</v>
      </c>
    </row>
    <row r="12" spans="2:6">
      <c r="D12">
        <f>3238*200*5+3048*50*5</f>
        <v>4000000</v>
      </c>
    </row>
    <row r="13" spans="2:6">
      <c r="D13">
        <f>3048*50*5</f>
        <v>762000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分项报价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2018-07-09T09:44:00Z</dcterms:created>
  <dcterms:modified xsi:type="dcterms:W3CDTF">2018-10-26T08:16:25Z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2052-10.1.0.7397</vt:lpwstr>
  </property>
</Properties>
</file>