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50"/>
  </bookViews>
  <sheets>
    <sheet name="【标表2】工程量清单表" sheetId="1" r:id="rId1"/>
    <sheet name="报价" sheetId="2" r:id="rId2"/>
  </sheets>
  <calcPr calcId="144525"/>
</workbook>
</file>

<file path=xl/sharedStrings.xml><?xml version="1.0" encoding="utf-8"?>
<sst xmlns="http://schemas.openxmlformats.org/spreadsheetml/2006/main" count="109">
  <si>
    <t/>
  </si>
  <si>
    <r>
      <rPr>
        <sz val="18"/>
        <rFont val="宋体"/>
        <charset val="134"/>
      </rPr>
      <t>工程量清单表</t>
    </r>
  </si>
  <si>
    <t>合同段：许昌市西南环道路维修工程</t>
  </si>
  <si>
    <r>
      <rPr>
        <sz val="8"/>
        <rFont val="宋体"/>
        <charset val="134"/>
      </rPr>
      <t>标表2</t>
    </r>
  </si>
  <si>
    <r>
      <rPr>
        <sz val="12"/>
        <rFont val="宋体"/>
        <charset val="134"/>
      </rPr>
      <t>第100章  总则</t>
    </r>
  </si>
  <si>
    <r>
      <rPr>
        <sz val="8"/>
        <rFont val="宋体"/>
        <charset val="134"/>
      </rPr>
      <t>子目号</t>
    </r>
  </si>
  <si>
    <r>
      <rPr>
        <sz val="8"/>
        <rFont val="宋体"/>
        <charset val="134"/>
      </rPr>
      <t>子目名称</t>
    </r>
  </si>
  <si>
    <r>
      <rPr>
        <sz val="8"/>
        <rFont val="宋体"/>
        <charset val="134"/>
      </rPr>
      <t>单位</t>
    </r>
  </si>
  <si>
    <r>
      <rPr>
        <sz val="8"/>
        <rFont val="宋体"/>
        <charset val="134"/>
      </rPr>
      <t>数量</t>
    </r>
  </si>
  <si>
    <r>
      <rPr>
        <sz val="8"/>
        <rFont val="宋体"/>
        <charset val="134"/>
      </rPr>
      <t>单价</t>
    </r>
  </si>
  <si>
    <r>
      <rPr>
        <sz val="8"/>
        <rFont val="宋体"/>
        <charset val="134"/>
      </rPr>
      <t>合价</t>
    </r>
  </si>
  <si>
    <r>
      <rPr>
        <sz val="8"/>
        <rFont val="宋体"/>
        <charset val="134"/>
      </rPr>
      <t>101-1</t>
    </r>
  </si>
  <si>
    <r>
      <rPr>
        <sz val="8"/>
        <rFont val="宋体"/>
        <charset val="134"/>
      </rPr>
      <t>保险费</t>
    </r>
  </si>
  <si>
    <r>
      <rPr>
        <sz val="8"/>
        <rFont val="宋体"/>
        <charset val="134"/>
      </rPr>
      <t>-a</t>
    </r>
  </si>
  <si>
    <r>
      <rPr>
        <sz val="8"/>
        <rFont val="宋体"/>
        <charset val="134"/>
      </rPr>
      <t>按合同条款规定，提供建筑工程一切险</t>
    </r>
  </si>
  <si>
    <r>
      <rPr>
        <sz val="8"/>
        <rFont val="宋体"/>
        <charset val="134"/>
      </rPr>
      <t>总额</t>
    </r>
  </si>
  <si>
    <r>
      <rPr>
        <sz val="8"/>
        <rFont val="宋体"/>
        <charset val="134"/>
      </rPr>
      <t>-b</t>
    </r>
  </si>
  <si>
    <r>
      <rPr>
        <sz val="8"/>
        <rFont val="宋体"/>
        <charset val="134"/>
      </rPr>
      <t>按合同条款规定，提供第三者责任险</t>
    </r>
  </si>
  <si>
    <r>
      <rPr>
        <sz val="8"/>
        <rFont val="宋体"/>
        <charset val="134"/>
      </rPr>
      <t>102-1</t>
    </r>
  </si>
  <si>
    <r>
      <rPr>
        <sz val="8"/>
        <rFont val="宋体"/>
        <charset val="134"/>
      </rPr>
      <t>竣工文件</t>
    </r>
  </si>
  <si>
    <r>
      <rPr>
        <sz val="8"/>
        <rFont val="宋体"/>
        <charset val="134"/>
      </rPr>
      <t>102-3</t>
    </r>
  </si>
  <si>
    <r>
      <rPr>
        <sz val="8"/>
        <rFont val="宋体"/>
        <charset val="134"/>
      </rPr>
      <t>安全生产费</t>
    </r>
  </si>
  <si>
    <r>
      <rPr>
        <sz val="8"/>
        <rFont val="宋体"/>
        <charset val="134"/>
      </rPr>
      <t>103-2</t>
    </r>
  </si>
  <si>
    <r>
      <rPr>
        <sz val="8"/>
        <rFont val="宋体"/>
        <charset val="134"/>
      </rPr>
      <t>临时占地</t>
    </r>
  </si>
  <si>
    <r>
      <rPr>
        <sz val="8"/>
        <rFont val="宋体"/>
        <charset val="134"/>
      </rPr>
      <t>103-5</t>
    </r>
  </si>
  <si>
    <r>
      <rPr>
        <sz val="8"/>
        <rFont val="宋体"/>
        <charset val="134"/>
      </rPr>
      <t>供水与排污设施</t>
    </r>
  </si>
  <si>
    <r>
      <rPr>
        <sz val="8"/>
        <rFont val="宋体"/>
        <charset val="134"/>
      </rPr>
      <t>104-1</t>
    </r>
  </si>
  <si>
    <r>
      <rPr>
        <sz val="8"/>
        <rFont val="宋体"/>
        <charset val="134"/>
      </rPr>
      <t>承包人驻地建设</t>
    </r>
  </si>
  <si>
    <t>第100章  合计   人民币</t>
  </si>
  <si>
    <t>元</t>
  </si>
  <si>
    <r>
      <rPr>
        <sz val="8"/>
        <rFont val="宋体"/>
        <charset val="134"/>
      </rPr>
      <t>清单   第 1 页</t>
    </r>
  </si>
  <si>
    <r>
      <rPr>
        <sz val="8"/>
        <rFont val="宋体"/>
        <charset val="134"/>
      </rPr>
      <t>共 4 页</t>
    </r>
  </si>
  <si>
    <r>
      <rPr>
        <sz val="12"/>
        <rFont val="宋体"/>
        <charset val="134"/>
      </rPr>
      <t>第200章  路基</t>
    </r>
  </si>
  <si>
    <r>
      <rPr>
        <sz val="8"/>
        <rFont val="宋体"/>
        <charset val="134"/>
      </rPr>
      <t>202-2</t>
    </r>
  </si>
  <si>
    <r>
      <rPr>
        <sz val="8"/>
        <rFont val="宋体"/>
        <charset val="134"/>
      </rPr>
      <t>挖除旧路面</t>
    </r>
  </si>
  <si>
    <r>
      <rPr>
        <sz val="8"/>
        <rFont val="宋体"/>
        <charset val="134"/>
      </rPr>
      <t>-g</t>
    </r>
  </si>
  <si>
    <r>
      <rPr>
        <sz val="8"/>
        <rFont val="宋体"/>
        <charset val="134"/>
      </rPr>
      <t>铣刨机刨除沥青混凝土面层（含外运）</t>
    </r>
  </si>
  <si>
    <r>
      <rPr>
        <sz val="8"/>
        <rFont val="宋体"/>
        <charset val="134"/>
      </rPr>
      <t>m3</t>
    </r>
  </si>
  <si>
    <r>
      <rPr>
        <sz val="8"/>
        <rFont val="宋体"/>
        <charset val="134"/>
      </rPr>
      <t>-h</t>
    </r>
  </si>
  <si>
    <r>
      <rPr>
        <sz val="8"/>
        <rFont val="宋体"/>
        <charset val="134"/>
      </rPr>
      <t>铣刨机刨除水泥稳定碎石（含外运）</t>
    </r>
  </si>
  <si>
    <r>
      <rPr>
        <sz val="8"/>
        <rFont val="宋体"/>
        <charset val="134"/>
      </rPr>
      <t>-j</t>
    </r>
  </si>
  <si>
    <r>
      <rPr>
        <sz val="8"/>
        <rFont val="宋体"/>
        <charset val="134"/>
      </rPr>
      <t>铣刨机刨除石灰综合稳定土（含外运）</t>
    </r>
  </si>
  <si>
    <t>第200章  合计   人民币</t>
  </si>
  <si>
    <r>
      <rPr>
        <sz val="8"/>
        <rFont val="宋体"/>
        <charset val="134"/>
      </rPr>
      <t>清单   第 2 页</t>
    </r>
  </si>
  <si>
    <r>
      <rPr>
        <sz val="12"/>
        <rFont val="宋体"/>
        <charset val="134"/>
      </rPr>
      <t>第300章  路面</t>
    </r>
  </si>
  <si>
    <r>
      <rPr>
        <sz val="8"/>
        <rFont val="宋体"/>
        <charset val="134"/>
      </rPr>
      <t>304-1</t>
    </r>
  </si>
  <si>
    <r>
      <rPr>
        <sz val="8"/>
        <rFont val="宋体"/>
        <charset val="134"/>
      </rPr>
      <t>水泥稳定碎石底基层</t>
    </r>
  </si>
  <si>
    <r>
      <rPr>
        <sz val="8"/>
        <rFont val="宋体"/>
        <charset val="134"/>
      </rPr>
      <t>水泥稳定碎石底基层（16cm）</t>
    </r>
  </si>
  <si>
    <r>
      <rPr>
        <sz val="8"/>
        <rFont val="宋体"/>
        <charset val="134"/>
      </rPr>
      <t>m2</t>
    </r>
  </si>
  <si>
    <r>
      <rPr>
        <sz val="8"/>
        <rFont val="宋体"/>
        <charset val="134"/>
      </rPr>
      <t>304-2</t>
    </r>
  </si>
  <si>
    <r>
      <rPr>
        <sz val="8"/>
        <rFont val="宋体"/>
        <charset val="134"/>
      </rPr>
      <t>水泥稳定碎石基层</t>
    </r>
  </si>
  <si>
    <r>
      <rPr>
        <sz val="8"/>
        <rFont val="宋体"/>
        <charset val="134"/>
      </rPr>
      <t>18cm厚水泥稳定碎石</t>
    </r>
  </si>
  <si>
    <r>
      <rPr>
        <sz val="8"/>
        <rFont val="宋体"/>
        <charset val="134"/>
      </rPr>
      <t>-c</t>
    </r>
  </si>
  <si>
    <r>
      <rPr>
        <sz val="8"/>
        <rFont val="宋体"/>
        <charset val="134"/>
      </rPr>
      <t>20cm厚水泥稳定碎石</t>
    </r>
  </si>
  <si>
    <r>
      <rPr>
        <sz val="8"/>
        <rFont val="宋体"/>
        <charset val="134"/>
      </rPr>
      <t>308-2</t>
    </r>
  </si>
  <si>
    <r>
      <rPr>
        <sz val="8"/>
        <rFont val="宋体"/>
        <charset val="134"/>
      </rPr>
      <t>乳化沥青透层（1.1L/m2）</t>
    </r>
  </si>
  <si>
    <r>
      <rPr>
        <sz val="8"/>
        <rFont val="宋体"/>
        <charset val="134"/>
      </rPr>
      <t>308-3</t>
    </r>
  </si>
  <si>
    <r>
      <rPr>
        <sz val="8"/>
        <rFont val="宋体"/>
        <charset val="134"/>
      </rPr>
      <t>1cm稀浆封层</t>
    </r>
  </si>
  <si>
    <r>
      <rPr>
        <sz val="8"/>
        <rFont val="宋体"/>
        <charset val="134"/>
      </rPr>
      <t>308-4</t>
    </r>
  </si>
  <si>
    <r>
      <rPr>
        <sz val="8"/>
        <rFont val="宋体"/>
        <charset val="134"/>
      </rPr>
      <t>热沥青封层（1.2L/m2)</t>
    </r>
  </si>
  <si>
    <r>
      <rPr>
        <sz val="8"/>
        <rFont val="宋体"/>
        <charset val="134"/>
      </rPr>
      <t>309-2</t>
    </r>
  </si>
  <si>
    <r>
      <rPr>
        <sz val="8"/>
        <rFont val="宋体"/>
        <charset val="134"/>
      </rPr>
      <t>中粒式改性沥青混凝土</t>
    </r>
  </si>
  <si>
    <r>
      <rPr>
        <sz val="8"/>
        <rFont val="宋体"/>
        <charset val="134"/>
      </rPr>
      <t>4cm厚中粒式改性沥青混凝土</t>
    </r>
  </si>
  <si>
    <r>
      <rPr>
        <sz val="8"/>
        <rFont val="宋体"/>
        <charset val="134"/>
      </rPr>
      <t>5cm厚中粒式改性沥青混凝土</t>
    </r>
  </si>
  <si>
    <r>
      <rPr>
        <sz val="8"/>
        <rFont val="宋体"/>
        <charset val="134"/>
      </rPr>
      <t>310-3</t>
    </r>
  </si>
  <si>
    <r>
      <rPr>
        <sz val="8"/>
        <rFont val="宋体"/>
        <charset val="134"/>
      </rPr>
      <t>改性乳化沥青粘层（0.5L/m2）</t>
    </r>
  </si>
  <si>
    <r>
      <rPr>
        <sz val="8"/>
        <rFont val="宋体"/>
        <charset val="134"/>
      </rPr>
      <t>315-2</t>
    </r>
  </si>
  <si>
    <r>
      <rPr>
        <sz val="8"/>
        <rFont val="宋体"/>
        <charset val="134"/>
      </rPr>
      <t>清缝灌缝</t>
    </r>
  </si>
  <si>
    <r>
      <rPr>
        <sz val="8"/>
        <rFont val="宋体"/>
        <charset val="134"/>
      </rPr>
      <t>m</t>
    </r>
  </si>
  <si>
    <t>第300章  合计   人民币</t>
  </si>
  <si>
    <r>
      <rPr>
        <sz val="8"/>
        <rFont val="宋体"/>
        <charset val="134"/>
      </rPr>
      <t>清单   第 3 页</t>
    </r>
  </si>
  <si>
    <r>
      <rPr>
        <sz val="12"/>
        <rFont val="宋体"/>
        <charset val="134"/>
      </rPr>
      <t>第600章  安全设施及预埋管线</t>
    </r>
  </si>
  <si>
    <r>
      <rPr>
        <sz val="8"/>
        <rFont val="宋体"/>
        <charset val="134"/>
      </rPr>
      <t>605-1</t>
    </r>
  </si>
  <si>
    <r>
      <rPr>
        <sz val="8"/>
        <rFont val="宋体"/>
        <charset val="134"/>
      </rPr>
      <t>热熔性涂料路面标线</t>
    </r>
  </si>
  <si>
    <r>
      <rPr>
        <sz val="8"/>
        <rFont val="宋体"/>
        <charset val="134"/>
      </rPr>
      <t>㎡</t>
    </r>
  </si>
  <si>
    <t xml:space="preserve">第600章  合计   人民币  </t>
  </si>
  <si>
    <r>
      <rPr>
        <sz val="8"/>
        <rFont val="宋体"/>
        <charset val="134"/>
      </rPr>
      <t>清单   第 4 页</t>
    </r>
  </si>
  <si>
    <t>投标报价汇总表</t>
  </si>
  <si>
    <t>标表1</t>
  </si>
  <si>
    <t>序号</t>
  </si>
  <si>
    <t>章次</t>
  </si>
  <si>
    <t>科目名称</t>
  </si>
  <si>
    <t>金额（元）</t>
  </si>
  <si>
    <t>1</t>
  </si>
  <si>
    <t>100</t>
  </si>
  <si>
    <t xml:space="preserve">  总则</t>
  </si>
  <si>
    <t>2</t>
  </si>
  <si>
    <t>200</t>
  </si>
  <si>
    <t xml:space="preserve">  路基</t>
  </si>
  <si>
    <t>3</t>
  </si>
  <si>
    <t>300</t>
  </si>
  <si>
    <t xml:space="preserve">  路面</t>
  </si>
  <si>
    <t>4</t>
  </si>
  <si>
    <t>600</t>
  </si>
  <si>
    <t xml:space="preserve">  安全设施及预埋管线</t>
  </si>
  <si>
    <t>5</t>
  </si>
  <si>
    <t>第100章至第700章合计</t>
  </si>
  <si>
    <t>6</t>
  </si>
  <si>
    <t>已包含在清单合计中的材料、工程设备、专业工程暂估价合计</t>
  </si>
  <si>
    <t>7</t>
  </si>
  <si>
    <t>清单合计减去材料、工程设备、专业工程暂估价合计</t>
  </si>
  <si>
    <t>8</t>
  </si>
  <si>
    <t>计日工合计</t>
  </si>
  <si>
    <t>9</t>
  </si>
  <si>
    <t>暂列金额（不含计日工总额）</t>
  </si>
  <si>
    <t>10</t>
  </si>
  <si>
    <t>投标报价</t>
  </si>
  <si>
    <t>清单   第 1 页</t>
  </si>
  <si>
    <t>共 1 页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</si>
</sst>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0.000"/>
    <numFmt numFmtId="177" formatCode="0.00_ "/>
    <numFmt numFmtId="178" formatCode="#0"/>
    <numFmt numFmtId="179" formatCode="0_ "/>
  </numFmts>
  <fonts count="34">
    <font>
      <sz val="11"/>
      <color theme="1"/>
      <name val="宋体"/>
      <charset val="134"/>
      <scheme val="minor"/>
    </font>
    <font>
      <sz val="10"/>
      <name val="Arial"/>
      <charset val="0"/>
    </font>
    <font>
      <sz val="10"/>
      <color indexed="8"/>
      <name val="SansSerif"/>
      <charset val="0"/>
    </font>
    <font>
      <b/>
      <sz val="18"/>
      <color indexed="8"/>
      <name val="宋体"/>
      <charset val="0"/>
    </font>
    <font>
      <sz val="8"/>
      <color indexed="8"/>
      <name val="宋体"/>
      <charset val="0"/>
    </font>
    <font>
      <b/>
      <sz val="8"/>
      <color indexed="8"/>
      <name val="宋体"/>
      <charset val="0"/>
    </font>
    <font>
      <sz val="8"/>
      <color indexed="8"/>
      <name val="Arial Narrow"/>
      <charset val="0"/>
    </font>
    <font>
      <b/>
      <sz val="18"/>
      <color rgb="FF000000"/>
      <name val="宋体"/>
      <charset val="134"/>
    </font>
    <font>
      <sz val="8"/>
      <name val="宋体"/>
      <charset val="134"/>
    </font>
    <font>
      <sz val="8"/>
      <color rgb="FF000000"/>
      <name val="宋体"/>
      <charset val="134"/>
    </font>
    <font>
      <b/>
      <sz val="12"/>
      <color rgb="FF000000"/>
      <name val="宋体"/>
      <charset val="134"/>
    </font>
    <font>
      <b/>
      <sz val="8"/>
      <color rgb="FF000000"/>
      <name val="宋体"/>
      <charset val="134"/>
    </font>
    <font>
      <sz val="8"/>
      <color rgb="FF000000"/>
      <name val="Arial Narrow"/>
      <charset val="134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8"/>
      <name val="宋体"/>
      <charset val="134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auto="1"/>
      </left>
      <right style="medium">
        <color rgb="FF000000"/>
      </right>
      <top style="medium">
        <color auto="1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auto="1"/>
      </top>
      <bottom style="thin">
        <color rgb="FF000000"/>
      </bottom>
      <diagonal/>
    </border>
    <border>
      <left style="medium">
        <color rgb="FF000000"/>
      </left>
      <right style="medium">
        <color auto="1"/>
      </right>
      <top style="medium">
        <color auto="1"/>
      </top>
      <bottom style="thin">
        <color rgb="FF000000"/>
      </bottom>
      <diagonal/>
    </border>
    <border>
      <left style="medium">
        <color auto="1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auto="1"/>
      </right>
      <top/>
      <bottom style="thin">
        <color rgb="FF000000"/>
      </bottom>
      <diagonal/>
    </border>
    <border>
      <left style="medium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9" fillId="12" borderId="2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25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29" applyNumberFormat="0" applyFill="0" applyAlignment="0" applyProtection="0">
      <alignment vertical="center"/>
    </xf>
    <xf numFmtId="0" fontId="29" fillId="0" borderId="29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31" fillId="25" borderId="30" applyNumberFormat="0" applyAlignment="0" applyProtection="0">
      <alignment vertical="center"/>
    </xf>
    <xf numFmtId="0" fontId="28" fillId="25" borderId="24" applyNumberFormat="0" applyAlignment="0" applyProtection="0">
      <alignment vertical="center"/>
    </xf>
    <xf numFmtId="0" fontId="26" fillId="23" borderId="28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</cellStyleXfs>
  <cellXfs count="58">
    <xf numFmtId="0" fontId="0" fillId="0" borderId="0" xfId="0" applyFont="1">
      <alignment vertical="center"/>
    </xf>
    <xf numFmtId="0" fontId="1" fillId="0" borderId="0" xfId="0" applyFont="1" applyFill="1" applyBorder="1" applyAlignment="1"/>
    <xf numFmtId="0" fontId="2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center" vertical="top" wrapText="1"/>
    </xf>
    <xf numFmtId="0" fontId="4" fillId="2" borderId="0" xfId="0" applyFont="1" applyFill="1" applyBorder="1" applyAlignment="1" applyProtection="1">
      <alignment horizontal="left" vertical="center" wrapText="1"/>
    </xf>
    <xf numFmtId="0" fontId="4" fillId="2" borderId="0" xfId="0" applyFont="1" applyFill="1" applyBorder="1" applyAlignment="1" applyProtection="1">
      <alignment horizontal="right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178" fontId="6" fillId="2" borderId="6" xfId="0" applyNumberFormat="1" applyFont="1" applyFill="1" applyBorder="1" applyAlignment="1" applyProtection="1">
      <alignment horizontal="right" vertical="center" wrapText="1"/>
    </xf>
    <xf numFmtId="0" fontId="4" fillId="2" borderId="7" xfId="0" applyFont="1" applyFill="1" applyBorder="1" applyAlignment="1" applyProtection="1">
      <alignment horizontal="right" vertical="center" wrapText="1"/>
    </xf>
    <xf numFmtId="0" fontId="4" fillId="2" borderId="7" xfId="0" applyFont="1" applyFill="1" applyBorder="1" applyAlignment="1" applyProtection="1">
      <alignment horizontal="left" vertical="center" wrapText="1"/>
    </xf>
    <xf numFmtId="0" fontId="0" fillId="0" borderId="0" xfId="0" applyFont="1" applyProtection="1">
      <alignment vertical="center"/>
    </xf>
    <xf numFmtId="177" fontId="0" fillId="0" borderId="0" xfId="0" applyNumberFormat="1" applyFont="1" applyProtection="1">
      <alignment vertical="center"/>
    </xf>
    <xf numFmtId="0" fontId="0" fillId="3" borderId="0" xfId="0" applyNumberFormat="1" applyFont="1" applyFill="1" applyBorder="1" applyAlignment="1" applyProtection="1">
      <alignment wrapText="1"/>
    </xf>
    <xf numFmtId="177" fontId="0" fillId="3" borderId="0" xfId="0" applyNumberFormat="1" applyFont="1" applyFill="1" applyBorder="1" applyAlignment="1" applyProtection="1">
      <alignment wrapText="1"/>
    </xf>
    <xf numFmtId="0" fontId="7" fillId="3" borderId="0" xfId="0" applyNumberFormat="1" applyFont="1" applyFill="1" applyBorder="1" applyAlignment="1" applyProtection="1">
      <alignment horizontal="center" vertical="top" wrapText="1"/>
    </xf>
    <xf numFmtId="177" fontId="7" fillId="3" borderId="0" xfId="0" applyNumberFormat="1" applyFont="1" applyFill="1" applyBorder="1" applyAlignment="1" applyProtection="1">
      <alignment horizontal="center" vertical="top" wrapText="1"/>
    </xf>
    <xf numFmtId="0" fontId="8" fillId="3" borderId="0" xfId="0" applyNumberFormat="1" applyFont="1" applyFill="1" applyBorder="1" applyAlignment="1" applyProtection="1">
      <alignment horizontal="left" vertical="center" wrapText="1"/>
    </xf>
    <xf numFmtId="0" fontId="9" fillId="3" borderId="0" xfId="0" applyNumberFormat="1" applyFont="1" applyFill="1" applyBorder="1" applyAlignment="1" applyProtection="1">
      <alignment horizontal="left" vertical="center" wrapText="1"/>
    </xf>
    <xf numFmtId="0" fontId="9" fillId="3" borderId="0" xfId="0" applyNumberFormat="1" applyFont="1" applyFill="1" applyBorder="1" applyAlignment="1" applyProtection="1">
      <alignment horizontal="right" vertical="center" wrapText="1"/>
    </xf>
    <xf numFmtId="177" fontId="9" fillId="3" borderId="0" xfId="0" applyNumberFormat="1" applyFont="1" applyFill="1" applyBorder="1" applyAlignment="1" applyProtection="1">
      <alignment horizontal="right" vertical="center" wrapText="1"/>
    </xf>
    <xf numFmtId="0" fontId="10" fillId="3" borderId="8" xfId="0" applyNumberFormat="1" applyFont="1" applyFill="1" applyBorder="1" applyAlignment="1" applyProtection="1">
      <alignment horizontal="center" vertical="center" wrapText="1"/>
    </xf>
    <xf numFmtId="0" fontId="10" fillId="3" borderId="9" xfId="0" applyNumberFormat="1" applyFont="1" applyFill="1" applyBorder="1" applyAlignment="1" applyProtection="1">
      <alignment horizontal="center" vertical="center" wrapText="1"/>
    </xf>
    <xf numFmtId="177" fontId="10" fillId="3" borderId="9" xfId="0" applyNumberFormat="1" applyFont="1" applyFill="1" applyBorder="1" applyAlignment="1" applyProtection="1">
      <alignment horizontal="center" vertical="center" wrapText="1"/>
    </xf>
    <xf numFmtId="177" fontId="10" fillId="3" borderId="10" xfId="0" applyNumberFormat="1" applyFont="1" applyFill="1" applyBorder="1" applyAlignment="1" applyProtection="1">
      <alignment horizontal="center" vertical="center" wrapText="1"/>
    </xf>
    <xf numFmtId="0" fontId="11" fillId="3" borderId="11" xfId="0" applyNumberFormat="1" applyFont="1" applyFill="1" applyBorder="1" applyAlignment="1" applyProtection="1">
      <alignment horizontal="center" vertical="center" wrapText="1"/>
    </xf>
    <xf numFmtId="0" fontId="11" fillId="3" borderId="12" xfId="0" applyNumberFormat="1" applyFont="1" applyFill="1" applyBorder="1" applyAlignment="1" applyProtection="1">
      <alignment horizontal="center" vertical="center" wrapText="1"/>
    </xf>
    <xf numFmtId="177" fontId="11" fillId="3" borderId="12" xfId="0" applyNumberFormat="1" applyFont="1" applyFill="1" applyBorder="1" applyAlignment="1" applyProtection="1">
      <alignment horizontal="center" vertical="center" wrapText="1"/>
    </xf>
    <xf numFmtId="177" fontId="11" fillId="3" borderId="13" xfId="0" applyNumberFormat="1" applyFont="1" applyFill="1" applyBorder="1" applyAlignment="1" applyProtection="1">
      <alignment horizontal="center" vertical="center" wrapText="1"/>
    </xf>
    <xf numFmtId="0" fontId="9" fillId="3" borderId="11" xfId="0" applyNumberFormat="1" applyFont="1" applyFill="1" applyBorder="1" applyAlignment="1" applyProtection="1">
      <alignment horizontal="center" vertical="center" wrapText="1"/>
    </xf>
    <xf numFmtId="0" fontId="9" fillId="3" borderId="12" xfId="0" applyNumberFormat="1" applyFont="1" applyFill="1" applyBorder="1" applyAlignment="1" applyProtection="1">
      <alignment horizontal="left" vertical="center" wrapText="1"/>
    </xf>
    <xf numFmtId="0" fontId="9" fillId="3" borderId="12" xfId="0" applyNumberFormat="1" applyFont="1" applyFill="1" applyBorder="1" applyAlignment="1" applyProtection="1">
      <alignment horizontal="center" vertical="center" wrapText="1"/>
    </xf>
    <xf numFmtId="0" fontId="12" fillId="3" borderId="12" xfId="0" applyNumberFormat="1" applyFont="1" applyFill="1" applyBorder="1" applyAlignment="1" applyProtection="1">
      <alignment horizontal="right" vertical="center" wrapText="1"/>
    </xf>
    <xf numFmtId="177" fontId="12" fillId="3" borderId="12" xfId="0" applyNumberFormat="1" applyFont="1" applyFill="1" applyBorder="1" applyAlignment="1" applyProtection="1">
      <alignment horizontal="right" vertical="center" wrapText="1"/>
    </xf>
    <xf numFmtId="177" fontId="12" fillId="3" borderId="13" xfId="0" applyNumberFormat="1" applyFont="1" applyFill="1" applyBorder="1" applyAlignment="1" applyProtection="1">
      <alignment horizontal="right" vertical="center" wrapText="1"/>
    </xf>
    <xf numFmtId="176" fontId="12" fillId="3" borderId="12" xfId="0" applyNumberFormat="1" applyFont="1" applyFill="1" applyBorder="1" applyAlignment="1" applyProtection="1">
      <alignment horizontal="right" vertical="center" wrapText="1"/>
    </xf>
    <xf numFmtId="177" fontId="12" fillId="3" borderId="12" xfId="0" applyNumberFormat="1" applyFont="1" applyFill="1" applyBorder="1" applyAlignment="1" applyProtection="1">
      <alignment horizontal="right" vertical="center" wrapText="1"/>
      <protection locked="0"/>
    </xf>
    <xf numFmtId="0" fontId="9" fillId="3" borderId="14" xfId="0" applyNumberFormat="1" applyFont="1" applyFill="1" applyBorder="1" applyAlignment="1" applyProtection="1">
      <alignment horizontal="center" vertical="center" wrapText="1"/>
    </xf>
    <xf numFmtId="0" fontId="9" fillId="3" borderId="15" xfId="0" applyNumberFormat="1" applyFont="1" applyFill="1" applyBorder="1" applyAlignment="1" applyProtection="1">
      <alignment horizontal="left" vertical="center" wrapText="1"/>
    </xf>
    <xf numFmtId="0" fontId="9" fillId="3" borderId="15" xfId="0" applyNumberFormat="1" applyFont="1" applyFill="1" applyBorder="1" applyAlignment="1" applyProtection="1">
      <alignment horizontal="center" vertical="center" wrapText="1"/>
    </xf>
    <xf numFmtId="176" fontId="12" fillId="3" borderId="15" xfId="0" applyNumberFormat="1" applyFont="1" applyFill="1" applyBorder="1" applyAlignment="1" applyProtection="1">
      <alignment horizontal="right" vertical="center" wrapText="1"/>
    </xf>
    <xf numFmtId="177" fontId="12" fillId="3" borderId="15" xfId="0" applyNumberFormat="1" applyFont="1" applyFill="1" applyBorder="1" applyAlignment="1" applyProtection="1">
      <alignment horizontal="right" vertical="center" wrapText="1"/>
    </xf>
    <xf numFmtId="177" fontId="12" fillId="3" borderId="16" xfId="0" applyNumberFormat="1" applyFont="1" applyFill="1" applyBorder="1" applyAlignment="1" applyProtection="1">
      <alignment horizontal="right" vertical="center" wrapText="1"/>
    </xf>
    <xf numFmtId="0" fontId="8" fillId="3" borderId="17" xfId="0" applyNumberFormat="1" applyFont="1" applyFill="1" applyBorder="1" applyAlignment="1" applyProtection="1">
      <alignment horizontal="right" vertical="center" wrapText="1"/>
    </xf>
    <xf numFmtId="0" fontId="8" fillId="3" borderId="18" xfId="0" applyNumberFormat="1" applyFont="1" applyFill="1" applyBorder="1" applyAlignment="1" applyProtection="1">
      <alignment horizontal="right" vertical="center" wrapText="1"/>
    </xf>
    <xf numFmtId="179" fontId="8" fillId="3" borderId="18" xfId="0" applyNumberFormat="1" applyFont="1" applyFill="1" applyBorder="1" applyAlignment="1" applyProtection="1">
      <alignment horizontal="center" vertical="center" wrapText="1"/>
    </xf>
    <xf numFmtId="177" fontId="8" fillId="3" borderId="18" xfId="0" applyNumberFormat="1" applyFont="1" applyFill="1" applyBorder="1" applyAlignment="1" applyProtection="1">
      <alignment vertical="center" wrapText="1"/>
    </xf>
    <xf numFmtId="177" fontId="8" fillId="3" borderId="19" xfId="0" applyNumberFormat="1" applyFont="1" applyFill="1" applyBorder="1" applyAlignment="1" applyProtection="1">
      <alignment vertical="center" wrapText="1"/>
    </xf>
    <xf numFmtId="177" fontId="9" fillId="3" borderId="0" xfId="0" applyNumberFormat="1" applyFont="1" applyFill="1" applyBorder="1" applyAlignment="1" applyProtection="1">
      <alignment horizontal="left" vertical="center" wrapText="1"/>
    </xf>
    <xf numFmtId="0" fontId="10" fillId="3" borderId="20" xfId="0" applyNumberFormat="1" applyFont="1" applyFill="1" applyBorder="1" applyAlignment="1" applyProtection="1">
      <alignment horizontal="center" vertical="center" wrapText="1"/>
    </xf>
    <xf numFmtId="177" fontId="10" fillId="3" borderId="20" xfId="0" applyNumberFormat="1" applyFont="1" applyFill="1" applyBorder="1" applyAlignment="1" applyProtection="1">
      <alignment horizontal="center" vertical="center" wrapText="1"/>
    </xf>
    <xf numFmtId="0" fontId="11" fillId="3" borderId="21" xfId="0" applyNumberFormat="1" applyFont="1" applyFill="1" applyBorder="1" applyAlignment="1" applyProtection="1">
      <alignment horizontal="center" vertical="center" wrapText="1"/>
    </xf>
    <xf numFmtId="177" fontId="11" fillId="3" borderId="22" xfId="0" applyNumberFormat="1" applyFont="1" applyFill="1" applyBorder="1" applyAlignment="1" applyProtection="1">
      <alignment horizontal="center" vertical="center" wrapText="1"/>
    </xf>
    <xf numFmtId="0" fontId="9" fillId="3" borderId="21" xfId="0" applyNumberFormat="1" applyFont="1" applyFill="1" applyBorder="1" applyAlignment="1" applyProtection="1">
      <alignment horizontal="center" vertical="center" wrapText="1"/>
    </xf>
    <xf numFmtId="177" fontId="12" fillId="3" borderId="22" xfId="0" applyNumberFormat="1" applyFont="1" applyFill="1" applyBorder="1" applyAlignment="1" applyProtection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</sheetPr>
  <dimension ref="A1:H68"/>
  <sheetViews>
    <sheetView tabSelected="1" zoomScale="90" zoomScaleNormal="90" topLeftCell="A61" workbookViewId="0">
      <selection activeCell="N65" sqref="N65"/>
    </sheetView>
  </sheetViews>
  <sheetFormatPr defaultColWidth="9" defaultRowHeight="13.5" outlineLevelCol="7"/>
  <cols>
    <col min="1" max="1" width="11.6666666666667" style="14" customWidth="1"/>
    <col min="2" max="2" width="8.33333333333333" style="14" customWidth="1"/>
    <col min="3" max="3" width="35.5" style="14" customWidth="1"/>
    <col min="4" max="4" width="6.66666666666667" style="14" customWidth="1"/>
    <col min="5" max="5" width="10" style="14" customWidth="1"/>
    <col min="6" max="7" width="10" style="15" customWidth="1"/>
    <col min="8" max="8" width="7" style="14" customWidth="1"/>
    <col min="9" max="16384" width="9" style="14"/>
  </cols>
  <sheetData>
    <row r="1" ht="42" customHeight="1" spans="1:8">
      <c r="A1" s="16" t="s">
        <v>0</v>
      </c>
      <c r="B1" s="16" t="s">
        <v>0</v>
      </c>
      <c r="C1" s="16" t="s">
        <v>0</v>
      </c>
      <c r="D1" s="16" t="s">
        <v>0</v>
      </c>
      <c r="E1" s="16" t="s">
        <v>0</v>
      </c>
      <c r="F1" s="17" t="s">
        <v>0</v>
      </c>
      <c r="G1" s="17" t="s">
        <v>0</v>
      </c>
      <c r="H1" s="16" t="s">
        <v>0</v>
      </c>
    </row>
    <row r="2" ht="27" customHeight="1" spans="1:8">
      <c r="A2" s="16" t="s">
        <v>0</v>
      </c>
      <c r="B2" s="18" t="s">
        <v>1</v>
      </c>
      <c r="C2" s="18" t="s">
        <v>0</v>
      </c>
      <c r="D2" s="18" t="s">
        <v>0</v>
      </c>
      <c r="E2" s="18" t="s">
        <v>0</v>
      </c>
      <c r="F2" s="19" t="s">
        <v>0</v>
      </c>
      <c r="G2" s="19" t="s">
        <v>0</v>
      </c>
      <c r="H2" s="16" t="s">
        <v>0</v>
      </c>
    </row>
    <row r="3" ht="15" customHeight="1" spans="1:8">
      <c r="A3" s="16" t="s">
        <v>0</v>
      </c>
      <c r="B3" s="20" t="s">
        <v>2</v>
      </c>
      <c r="C3" s="21" t="s">
        <v>0</v>
      </c>
      <c r="D3" s="22" t="s">
        <v>0</v>
      </c>
      <c r="E3" s="22" t="s">
        <v>0</v>
      </c>
      <c r="F3" s="23" t="s">
        <v>0</v>
      </c>
      <c r="G3" s="23" t="s">
        <v>3</v>
      </c>
      <c r="H3" s="16" t="s">
        <v>0</v>
      </c>
    </row>
    <row r="4" ht="1" customHeight="1" spans="1:8">
      <c r="A4" s="16" t="s">
        <v>0</v>
      </c>
      <c r="B4" s="16" t="s">
        <v>0</v>
      </c>
      <c r="C4" s="16" t="s">
        <v>0</v>
      </c>
      <c r="D4" s="16" t="s">
        <v>0</v>
      </c>
      <c r="E4" s="16" t="s">
        <v>0</v>
      </c>
      <c r="F4" s="17" t="s">
        <v>0</v>
      </c>
      <c r="G4" s="17" t="s">
        <v>0</v>
      </c>
      <c r="H4" s="16" t="s">
        <v>0</v>
      </c>
    </row>
    <row r="5" ht="22" customHeight="1" spans="1:8">
      <c r="A5" s="16" t="s">
        <v>0</v>
      </c>
      <c r="B5" s="24" t="s">
        <v>4</v>
      </c>
      <c r="C5" s="25" t="s">
        <v>0</v>
      </c>
      <c r="D5" s="25" t="s">
        <v>0</v>
      </c>
      <c r="E5" s="25" t="s">
        <v>0</v>
      </c>
      <c r="F5" s="26" t="s">
        <v>0</v>
      </c>
      <c r="G5" s="27" t="s">
        <v>0</v>
      </c>
      <c r="H5" s="16" t="s">
        <v>0</v>
      </c>
    </row>
    <row r="6" ht="17" customHeight="1" spans="1:8">
      <c r="A6" s="16" t="s">
        <v>0</v>
      </c>
      <c r="B6" s="28" t="s">
        <v>5</v>
      </c>
      <c r="C6" s="29" t="s">
        <v>6</v>
      </c>
      <c r="D6" s="29" t="s">
        <v>7</v>
      </c>
      <c r="E6" s="29" t="s">
        <v>8</v>
      </c>
      <c r="F6" s="30" t="s">
        <v>9</v>
      </c>
      <c r="G6" s="31" t="s">
        <v>10</v>
      </c>
      <c r="H6" s="16" t="s">
        <v>0</v>
      </c>
    </row>
    <row r="7" ht="15" customHeight="1" spans="1:8">
      <c r="A7" s="16" t="s">
        <v>0</v>
      </c>
      <c r="B7" s="32" t="s">
        <v>11</v>
      </c>
      <c r="C7" s="33" t="s">
        <v>12</v>
      </c>
      <c r="D7" s="34" t="s">
        <v>0</v>
      </c>
      <c r="E7" s="35" t="s">
        <v>0</v>
      </c>
      <c r="F7" s="36" t="s">
        <v>0</v>
      </c>
      <c r="G7" s="37" t="s">
        <v>0</v>
      </c>
      <c r="H7" s="16" t="s">
        <v>0</v>
      </c>
    </row>
    <row r="8" ht="15" customHeight="1" spans="1:8">
      <c r="A8" s="16" t="s">
        <v>0</v>
      </c>
      <c r="B8" s="32" t="s">
        <v>13</v>
      </c>
      <c r="C8" s="33" t="s">
        <v>14</v>
      </c>
      <c r="D8" s="34" t="s">
        <v>15</v>
      </c>
      <c r="E8" s="38">
        <v>1</v>
      </c>
      <c r="F8" s="39"/>
      <c r="G8" s="37">
        <f>F8</f>
        <v>0</v>
      </c>
      <c r="H8" s="16" t="s">
        <v>0</v>
      </c>
    </row>
    <row r="9" ht="15" customHeight="1" spans="1:8">
      <c r="A9" s="16" t="s">
        <v>0</v>
      </c>
      <c r="B9" s="32" t="s">
        <v>16</v>
      </c>
      <c r="C9" s="33" t="s">
        <v>17</v>
      </c>
      <c r="D9" s="34" t="s">
        <v>15</v>
      </c>
      <c r="E9" s="38">
        <v>1</v>
      </c>
      <c r="F9" s="36">
        <v>3000</v>
      </c>
      <c r="G9" s="37">
        <v>3000</v>
      </c>
      <c r="H9" s="16" t="s">
        <v>0</v>
      </c>
    </row>
    <row r="10" ht="15" customHeight="1" spans="1:8">
      <c r="A10" s="16" t="s">
        <v>0</v>
      </c>
      <c r="B10" s="32" t="s">
        <v>18</v>
      </c>
      <c r="C10" s="33" t="s">
        <v>19</v>
      </c>
      <c r="D10" s="34" t="s">
        <v>15</v>
      </c>
      <c r="E10" s="38">
        <v>1</v>
      </c>
      <c r="F10" s="36">
        <v>30000</v>
      </c>
      <c r="G10" s="37">
        <v>30000</v>
      </c>
      <c r="H10" s="16" t="s">
        <v>0</v>
      </c>
    </row>
    <row r="11" ht="15" customHeight="1" spans="1:8">
      <c r="A11" s="16" t="s">
        <v>0</v>
      </c>
      <c r="B11" s="32" t="s">
        <v>20</v>
      </c>
      <c r="C11" s="33" t="s">
        <v>21</v>
      </c>
      <c r="D11" s="34" t="s">
        <v>15</v>
      </c>
      <c r="E11" s="38">
        <v>1</v>
      </c>
      <c r="F11" s="36">
        <v>377733.18</v>
      </c>
      <c r="G11" s="37">
        <v>377733</v>
      </c>
      <c r="H11" s="16" t="s">
        <v>0</v>
      </c>
    </row>
    <row r="12" ht="15" customHeight="1" spans="1:8">
      <c r="A12" s="16" t="s">
        <v>0</v>
      </c>
      <c r="B12" s="32" t="s">
        <v>22</v>
      </c>
      <c r="C12" s="33" t="s">
        <v>23</v>
      </c>
      <c r="D12" s="34" t="s">
        <v>15</v>
      </c>
      <c r="E12" s="38">
        <v>1</v>
      </c>
      <c r="F12" s="36">
        <v>10000</v>
      </c>
      <c r="G12" s="37">
        <v>10000</v>
      </c>
      <c r="H12" s="16" t="s">
        <v>0</v>
      </c>
    </row>
    <row r="13" ht="15" customHeight="1" spans="1:8">
      <c r="A13" s="16" t="s">
        <v>0</v>
      </c>
      <c r="B13" s="32" t="s">
        <v>24</v>
      </c>
      <c r="C13" s="33" t="s">
        <v>25</v>
      </c>
      <c r="D13" s="34" t="s">
        <v>15</v>
      </c>
      <c r="E13" s="38">
        <v>1</v>
      </c>
      <c r="F13" s="36">
        <v>10000</v>
      </c>
      <c r="G13" s="37">
        <v>10000</v>
      </c>
      <c r="H13" s="16" t="s">
        <v>0</v>
      </c>
    </row>
    <row r="14" ht="15" customHeight="1" spans="1:8">
      <c r="A14" s="16" t="s">
        <v>0</v>
      </c>
      <c r="B14" s="32" t="s">
        <v>26</v>
      </c>
      <c r="C14" s="33" t="s">
        <v>27</v>
      </c>
      <c r="D14" s="34" t="s">
        <v>15</v>
      </c>
      <c r="E14" s="38">
        <v>1</v>
      </c>
      <c r="F14" s="36">
        <v>50000</v>
      </c>
      <c r="G14" s="37">
        <v>50000</v>
      </c>
      <c r="H14" s="16" t="s">
        <v>0</v>
      </c>
    </row>
    <row r="15" ht="409" customHeight="1" spans="1:8">
      <c r="A15" s="16" t="s">
        <v>0</v>
      </c>
      <c r="B15" s="40" t="s">
        <v>0</v>
      </c>
      <c r="C15" s="41" t="s">
        <v>0</v>
      </c>
      <c r="D15" s="42" t="s">
        <v>0</v>
      </c>
      <c r="E15" s="43"/>
      <c r="F15" s="44"/>
      <c r="G15" s="45"/>
      <c r="H15" s="16" t="s">
        <v>0</v>
      </c>
    </row>
    <row r="16" ht="15" customHeight="1" spans="1:8">
      <c r="A16" s="16" t="s">
        <v>0</v>
      </c>
      <c r="B16" s="46" t="s">
        <v>28</v>
      </c>
      <c r="C16" s="47"/>
      <c r="D16" s="47"/>
      <c r="E16" s="48">
        <f>SUM(G8:G14)</f>
        <v>480733</v>
      </c>
      <c r="F16" s="49" t="s">
        <v>29</v>
      </c>
      <c r="G16" s="50" t="s">
        <v>0</v>
      </c>
      <c r="H16" s="16" t="s">
        <v>0</v>
      </c>
    </row>
    <row r="17" ht="15" customHeight="1" spans="1:8">
      <c r="A17" s="16" t="s">
        <v>0</v>
      </c>
      <c r="B17" s="22" t="s">
        <v>30</v>
      </c>
      <c r="C17" s="22" t="s">
        <v>0</v>
      </c>
      <c r="D17" s="22" t="s">
        <v>0</v>
      </c>
      <c r="E17" s="22" t="s">
        <v>0</v>
      </c>
      <c r="F17" s="23" t="s">
        <v>0</v>
      </c>
      <c r="G17" s="51" t="s">
        <v>31</v>
      </c>
      <c r="H17" s="16" t="s">
        <v>0</v>
      </c>
    </row>
    <row r="18" ht="12" customHeight="1" spans="1:8">
      <c r="A18" s="16" t="s">
        <v>0</v>
      </c>
      <c r="B18" s="16" t="s">
        <v>0</v>
      </c>
      <c r="C18" s="16" t="s">
        <v>0</v>
      </c>
      <c r="D18" s="16" t="s">
        <v>0</v>
      </c>
      <c r="E18" s="16" t="s">
        <v>0</v>
      </c>
      <c r="F18" s="17" t="s">
        <v>0</v>
      </c>
      <c r="G18" s="17" t="s">
        <v>0</v>
      </c>
      <c r="H18" s="16" t="s">
        <v>0</v>
      </c>
    </row>
    <row r="19" ht="65" customHeight="1" spans="1:8">
      <c r="A19" s="16"/>
      <c r="B19" s="16"/>
      <c r="C19" s="16"/>
      <c r="D19" s="16"/>
      <c r="E19" s="16"/>
      <c r="F19" s="17"/>
      <c r="G19" s="17"/>
      <c r="H19" s="16"/>
    </row>
    <row r="20" ht="42" customHeight="1" spans="1:8">
      <c r="A20" s="16" t="s">
        <v>0</v>
      </c>
      <c r="B20" s="16" t="s">
        <v>0</v>
      </c>
      <c r="C20" s="16" t="s">
        <v>0</v>
      </c>
      <c r="D20" s="16" t="s">
        <v>0</v>
      </c>
      <c r="E20" s="16" t="s">
        <v>0</v>
      </c>
      <c r="F20" s="17" t="s">
        <v>0</v>
      </c>
      <c r="G20" s="17" t="s">
        <v>0</v>
      </c>
      <c r="H20" s="16" t="s">
        <v>0</v>
      </c>
    </row>
    <row r="21" ht="27" customHeight="1" spans="1:8">
      <c r="A21" s="16" t="s">
        <v>0</v>
      </c>
      <c r="B21" s="18" t="s">
        <v>1</v>
      </c>
      <c r="C21" s="18" t="s">
        <v>0</v>
      </c>
      <c r="D21" s="18" t="s">
        <v>0</v>
      </c>
      <c r="E21" s="18" t="s">
        <v>0</v>
      </c>
      <c r="F21" s="19" t="s">
        <v>0</v>
      </c>
      <c r="G21" s="19" t="s">
        <v>0</v>
      </c>
      <c r="H21" s="16" t="s">
        <v>0</v>
      </c>
    </row>
    <row r="22" ht="15" customHeight="1" spans="1:8">
      <c r="A22" s="16" t="s">
        <v>0</v>
      </c>
      <c r="B22" s="20" t="s">
        <v>2</v>
      </c>
      <c r="C22" s="21" t="s">
        <v>0</v>
      </c>
      <c r="D22" s="22" t="s">
        <v>0</v>
      </c>
      <c r="E22" s="22" t="s">
        <v>0</v>
      </c>
      <c r="F22" s="23" t="s">
        <v>0</v>
      </c>
      <c r="G22" s="23" t="s">
        <v>3</v>
      </c>
      <c r="H22" s="16" t="s">
        <v>0</v>
      </c>
    </row>
    <row r="23" ht="1" customHeight="1" spans="1:8">
      <c r="A23" s="16" t="s">
        <v>0</v>
      </c>
      <c r="B23" s="16" t="s">
        <v>0</v>
      </c>
      <c r="C23" s="16" t="s">
        <v>0</v>
      </c>
      <c r="D23" s="16" t="s">
        <v>0</v>
      </c>
      <c r="E23" s="16" t="s">
        <v>0</v>
      </c>
      <c r="F23" s="17" t="s">
        <v>0</v>
      </c>
      <c r="G23" s="17" t="s">
        <v>0</v>
      </c>
      <c r="H23" s="16" t="s">
        <v>0</v>
      </c>
    </row>
    <row r="24" ht="22" customHeight="1" spans="1:8">
      <c r="A24" s="16" t="s">
        <v>0</v>
      </c>
      <c r="B24" s="52" t="s">
        <v>32</v>
      </c>
      <c r="C24" s="52" t="s">
        <v>0</v>
      </c>
      <c r="D24" s="52" t="s">
        <v>0</v>
      </c>
      <c r="E24" s="52" t="s">
        <v>0</v>
      </c>
      <c r="F24" s="53" t="s">
        <v>0</v>
      </c>
      <c r="G24" s="53" t="s">
        <v>0</v>
      </c>
      <c r="H24" s="16" t="s">
        <v>0</v>
      </c>
    </row>
    <row r="25" ht="17" customHeight="1" spans="1:8">
      <c r="A25" s="16" t="s">
        <v>0</v>
      </c>
      <c r="B25" s="54" t="s">
        <v>5</v>
      </c>
      <c r="C25" s="29" t="s">
        <v>6</v>
      </c>
      <c r="D25" s="29" t="s">
        <v>7</v>
      </c>
      <c r="E25" s="29" t="s">
        <v>8</v>
      </c>
      <c r="F25" s="30" t="s">
        <v>9</v>
      </c>
      <c r="G25" s="55" t="s">
        <v>10</v>
      </c>
      <c r="H25" s="16" t="s">
        <v>0</v>
      </c>
    </row>
    <row r="26" ht="15" customHeight="1" spans="1:8">
      <c r="A26" s="16" t="s">
        <v>0</v>
      </c>
      <c r="B26" s="56" t="s">
        <v>33</v>
      </c>
      <c r="C26" s="33" t="s">
        <v>34</v>
      </c>
      <c r="D26" s="34" t="s">
        <v>0</v>
      </c>
      <c r="E26" s="38"/>
      <c r="F26" s="36"/>
      <c r="G26" s="57"/>
      <c r="H26" s="16" t="s">
        <v>0</v>
      </c>
    </row>
    <row r="27" ht="15" customHeight="1" spans="1:8">
      <c r="A27" s="16" t="s">
        <v>0</v>
      </c>
      <c r="B27" s="56" t="s">
        <v>35</v>
      </c>
      <c r="C27" s="33" t="s">
        <v>36</v>
      </c>
      <c r="D27" s="34" t="s">
        <v>37</v>
      </c>
      <c r="E27" s="38">
        <v>7367.5</v>
      </c>
      <c r="F27" s="39"/>
      <c r="G27" s="57">
        <f>E27*F27</f>
        <v>0</v>
      </c>
      <c r="H27" s="16" t="s">
        <v>0</v>
      </c>
    </row>
    <row r="28" ht="15" customHeight="1" spans="1:8">
      <c r="A28" s="16" t="s">
        <v>0</v>
      </c>
      <c r="B28" s="56" t="s">
        <v>38</v>
      </c>
      <c r="C28" s="33" t="s">
        <v>39</v>
      </c>
      <c r="D28" s="34" t="s">
        <v>37</v>
      </c>
      <c r="E28" s="38">
        <v>15990.6</v>
      </c>
      <c r="F28" s="39"/>
      <c r="G28" s="57">
        <f>E28*F28</f>
        <v>0</v>
      </c>
      <c r="H28" s="16" t="s">
        <v>0</v>
      </c>
    </row>
    <row r="29" ht="15" customHeight="1" spans="1:8">
      <c r="A29" s="16" t="s">
        <v>0</v>
      </c>
      <c r="B29" s="56" t="s">
        <v>40</v>
      </c>
      <c r="C29" s="33" t="s">
        <v>41</v>
      </c>
      <c r="D29" s="34" t="s">
        <v>37</v>
      </c>
      <c r="E29" s="38">
        <v>802.88</v>
      </c>
      <c r="F29" s="39"/>
      <c r="G29" s="57">
        <f>E29*F29</f>
        <v>0</v>
      </c>
      <c r="H29" s="16" t="s">
        <v>0</v>
      </c>
    </row>
    <row r="30" ht="409" customHeight="1" spans="1:8">
      <c r="A30" s="16" t="s">
        <v>0</v>
      </c>
      <c r="B30" s="56" t="s">
        <v>0</v>
      </c>
      <c r="C30" s="33" t="s">
        <v>0</v>
      </c>
      <c r="D30" s="34" t="s">
        <v>0</v>
      </c>
      <c r="E30" s="38"/>
      <c r="F30" s="36"/>
      <c r="G30" s="57"/>
      <c r="H30" s="16" t="s">
        <v>0</v>
      </c>
    </row>
    <row r="31" ht="15" customHeight="1" spans="1:8">
      <c r="A31" s="16" t="s">
        <v>0</v>
      </c>
      <c r="B31" s="46" t="s">
        <v>42</v>
      </c>
      <c r="C31" s="47" t="s">
        <v>0</v>
      </c>
      <c r="D31" s="47" t="s">
        <v>0</v>
      </c>
      <c r="E31" s="48">
        <f>SUM(G27:G29)</f>
        <v>0</v>
      </c>
      <c r="F31" s="49" t="s">
        <v>29</v>
      </c>
      <c r="G31" s="50" t="s">
        <v>0</v>
      </c>
      <c r="H31" s="16" t="s">
        <v>0</v>
      </c>
    </row>
    <row r="32" ht="15" customHeight="1" spans="1:8">
      <c r="A32" s="16" t="s">
        <v>0</v>
      </c>
      <c r="B32" s="22" t="s">
        <v>43</v>
      </c>
      <c r="C32" s="22" t="s">
        <v>0</v>
      </c>
      <c r="D32" s="22" t="s">
        <v>0</v>
      </c>
      <c r="E32" s="22" t="s">
        <v>0</v>
      </c>
      <c r="F32" s="23" t="s">
        <v>0</v>
      </c>
      <c r="G32" s="51" t="s">
        <v>31</v>
      </c>
      <c r="H32" s="16" t="s">
        <v>0</v>
      </c>
    </row>
    <row r="33" ht="12" customHeight="1" spans="1:8">
      <c r="A33" s="16" t="s">
        <v>0</v>
      </c>
      <c r="B33" s="16" t="s">
        <v>0</v>
      </c>
      <c r="C33" s="16" t="s">
        <v>0</v>
      </c>
      <c r="D33" s="16" t="s">
        <v>0</v>
      </c>
      <c r="E33" s="16" t="s">
        <v>0</v>
      </c>
      <c r="F33" s="17" t="s">
        <v>0</v>
      </c>
      <c r="G33" s="17" t="s">
        <v>0</v>
      </c>
      <c r="H33" s="16" t="s">
        <v>0</v>
      </c>
    </row>
    <row r="34" ht="173" customHeight="1" spans="1:8">
      <c r="A34" s="16"/>
      <c r="B34" s="16"/>
      <c r="C34" s="16"/>
      <c r="D34" s="16"/>
      <c r="E34" s="16"/>
      <c r="F34" s="17"/>
      <c r="G34" s="17"/>
      <c r="H34" s="16"/>
    </row>
    <row r="35" ht="42" customHeight="1" spans="1:8">
      <c r="A35" s="16" t="s">
        <v>0</v>
      </c>
      <c r="B35" s="16" t="s">
        <v>0</v>
      </c>
      <c r="C35" s="16" t="s">
        <v>0</v>
      </c>
      <c r="D35" s="16" t="s">
        <v>0</v>
      </c>
      <c r="E35" s="16" t="s">
        <v>0</v>
      </c>
      <c r="F35" s="17" t="s">
        <v>0</v>
      </c>
      <c r="G35" s="17" t="s">
        <v>0</v>
      </c>
      <c r="H35" s="16" t="s">
        <v>0</v>
      </c>
    </row>
    <row r="36" ht="27" customHeight="1" spans="1:8">
      <c r="A36" s="16" t="s">
        <v>0</v>
      </c>
      <c r="B36" s="18" t="s">
        <v>1</v>
      </c>
      <c r="C36" s="18" t="s">
        <v>0</v>
      </c>
      <c r="D36" s="18" t="s">
        <v>0</v>
      </c>
      <c r="E36" s="18" t="s">
        <v>0</v>
      </c>
      <c r="F36" s="19" t="s">
        <v>0</v>
      </c>
      <c r="G36" s="19" t="s">
        <v>0</v>
      </c>
      <c r="H36" s="16" t="s">
        <v>0</v>
      </c>
    </row>
    <row r="37" ht="15" customHeight="1" spans="1:8">
      <c r="A37" s="16" t="s">
        <v>0</v>
      </c>
      <c r="B37" s="20" t="s">
        <v>2</v>
      </c>
      <c r="C37" s="21"/>
      <c r="D37" s="22" t="s">
        <v>0</v>
      </c>
      <c r="E37" s="22" t="s">
        <v>0</v>
      </c>
      <c r="F37" s="23" t="s">
        <v>0</v>
      </c>
      <c r="G37" s="23" t="s">
        <v>3</v>
      </c>
      <c r="H37" s="16" t="s">
        <v>0</v>
      </c>
    </row>
    <row r="38" ht="1" customHeight="1" spans="1:8">
      <c r="A38" s="16" t="s">
        <v>0</v>
      </c>
      <c r="B38" s="16" t="s">
        <v>0</v>
      </c>
      <c r="C38" s="16" t="s">
        <v>0</v>
      </c>
      <c r="D38" s="16" t="s">
        <v>0</v>
      </c>
      <c r="E38" s="16" t="s">
        <v>0</v>
      </c>
      <c r="F38" s="17" t="s">
        <v>0</v>
      </c>
      <c r="G38" s="17" t="s">
        <v>0</v>
      </c>
      <c r="H38" s="16" t="s">
        <v>0</v>
      </c>
    </row>
    <row r="39" ht="22" customHeight="1" spans="1:8">
      <c r="A39" s="16" t="s">
        <v>0</v>
      </c>
      <c r="B39" s="52" t="s">
        <v>44</v>
      </c>
      <c r="C39" s="52" t="s">
        <v>0</v>
      </c>
      <c r="D39" s="52" t="s">
        <v>0</v>
      </c>
      <c r="E39" s="52" t="s">
        <v>0</v>
      </c>
      <c r="F39" s="53" t="s">
        <v>0</v>
      </c>
      <c r="G39" s="53" t="s">
        <v>0</v>
      </c>
      <c r="H39" s="16" t="s">
        <v>0</v>
      </c>
    </row>
    <row r="40" ht="17" customHeight="1" spans="1:8">
      <c r="A40" s="16" t="s">
        <v>0</v>
      </c>
      <c r="B40" s="54" t="s">
        <v>5</v>
      </c>
      <c r="C40" s="29" t="s">
        <v>6</v>
      </c>
      <c r="D40" s="29" t="s">
        <v>7</v>
      </c>
      <c r="E40" s="29" t="s">
        <v>8</v>
      </c>
      <c r="F40" s="30" t="s">
        <v>9</v>
      </c>
      <c r="G40" s="55" t="s">
        <v>10</v>
      </c>
      <c r="H40" s="16" t="s">
        <v>0</v>
      </c>
    </row>
    <row r="41" ht="15" customHeight="1" spans="1:8">
      <c r="A41" s="16" t="s">
        <v>0</v>
      </c>
      <c r="B41" s="56" t="s">
        <v>45</v>
      </c>
      <c r="C41" s="33" t="s">
        <v>46</v>
      </c>
      <c r="D41" s="34" t="s">
        <v>0</v>
      </c>
      <c r="E41" s="38"/>
      <c r="F41" s="36"/>
      <c r="G41" s="57"/>
      <c r="H41" s="16" t="s">
        <v>0</v>
      </c>
    </row>
    <row r="42" ht="15" customHeight="1" spans="1:8">
      <c r="A42" s="16" t="s">
        <v>0</v>
      </c>
      <c r="B42" s="56" t="s">
        <v>13</v>
      </c>
      <c r="C42" s="33" t="s">
        <v>47</v>
      </c>
      <c r="D42" s="34" t="s">
        <v>48</v>
      </c>
      <c r="E42" s="38">
        <v>5018</v>
      </c>
      <c r="F42" s="39"/>
      <c r="G42" s="57">
        <f>E42*F42</f>
        <v>0</v>
      </c>
      <c r="H42" s="16" t="s">
        <v>0</v>
      </c>
    </row>
    <row r="43" ht="15" customHeight="1" spans="1:8">
      <c r="A43" s="16" t="s">
        <v>0</v>
      </c>
      <c r="B43" s="56" t="s">
        <v>49</v>
      </c>
      <c r="C43" s="33" t="s">
        <v>50</v>
      </c>
      <c r="D43" s="34" t="s">
        <v>0</v>
      </c>
      <c r="E43" s="38"/>
      <c r="F43" s="36"/>
      <c r="G43" s="57"/>
      <c r="H43" s="16" t="s">
        <v>0</v>
      </c>
    </row>
    <row r="44" ht="15" customHeight="1" spans="1:8">
      <c r="A44" s="16" t="s">
        <v>0</v>
      </c>
      <c r="B44" s="56" t="s">
        <v>16</v>
      </c>
      <c r="C44" s="33" t="s">
        <v>51</v>
      </c>
      <c r="D44" s="34" t="s">
        <v>48</v>
      </c>
      <c r="E44" s="38">
        <v>39670</v>
      </c>
      <c r="F44" s="39"/>
      <c r="G44" s="57">
        <f t="shared" ref="G43:G53" si="0">E44*F44</f>
        <v>0</v>
      </c>
      <c r="H44" s="16" t="s">
        <v>0</v>
      </c>
    </row>
    <row r="45" ht="15" customHeight="1" spans="1:8">
      <c r="A45" s="16" t="s">
        <v>0</v>
      </c>
      <c r="B45" s="56" t="s">
        <v>52</v>
      </c>
      <c r="C45" s="33" t="s">
        <v>53</v>
      </c>
      <c r="D45" s="34" t="s">
        <v>48</v>
      </c>
      <c r="E45" s="38">
        <v>44250</v>
      </c>
      <c r="F45" s="39"/>
      <c r="G45" s="57">
        <f t="shared" si="0"/>
        <v>0</v>
      </c>
      <c r="H45" s="16" t="s">
        <v>0</v>
      </c>
    </row>
    <row r="46" ht="15" customHeight="1" spans="1:8">
      <c r="A46" s="16" t="s">
        <v>0</v>
      </c>
      <c r="B46" s="56" t="s">
        <v>54</v>
      </c>
      <c r="C46" s="33" t="s">
        <v>55</v>
      </c>
      <c r="D46" s="34" t="s">
        <v>48</v>
      </c>
      <c r="E46" s="38">
        <v>44250</v>
      </c>
      <c r="F46" s="39"/>
      <c r="G46" s="57">
        <f t="shared" si="0"/>
        <v>0</v>
      </c>
      <c r="H46" s="16" t="s">
        <v>0</v>
      </c>
    </row>
    <row r="47" ht="15" customHeight="1" spans="1:8">
      <c r="A47" s="16" t="s">
        <v>0</v>
      </c>
      <c r="B47" s="56" t="s">
        <v>56</v>
      </c>
      <c r="C47" s="33" t="s">
        <v>57</v>
      </c>
      <c r="D47" s="34" t="s">
        <v>48</v>
      </c>
      <c r="E47" s="38">
        <v>44250</v>
      </c>
      <c r="F47" s="39"/>
      <c r="G47" s="57">
        <f t="shared" si="0"/>
        <v>0</v>
      </c>
      <c r="H47" s="16" t="s">
        <v>0</v>
      </c>
    </row>
    <row r="48" ht="15" customHeight="1" spans="1:8">
      <c r="A48" s="16" t="s">
        <v>0</v>
      </c>
      <c r="B48" s="56" t="s">
        <v>58</v>
      </c>
      <c r="C48" s="33" t="s">
        <v>59</v>
      </c>
      <c r="D48" s="34" t="s">
        <v>48</v>
      </c>
      <c r="E48" s="38">
        <v>7750</v>
      </c>
      <c r="F48" s="39"/>
      <c r="G48" s="57">
        <f t="shared" si="0"/>
        <v>0</v>
      </c>
      <c r="H48" s="16" t="s">
        <v>0</v>
      </c>
    </row>
    <row r="49" ht="15" customHeight="1" spans="1:8">
      <c r="A49" s="16" t="s">
        <v>0</v>
      </c>
      <c r="B49" s="56" t="s">
        <v>60</v>
      </c>
      <c r="C49" s="33" t="s">
        <v>61</v>
      </c>
      <c r="D49" s="34" t="s">
        <v>0</v>
      </c>
      <c r="E49" s="38"/>
      <c r="F49" s="36"/>
      <c r="G49" s="57"/>
      <c r="H49" s="16" t="s">
        <v>0</v>
      </c>
    </row>
    <row r="50" ht="15" customHeight="1" spans="1:8">
      <c r="A50" s="16" t="s">
        <v>0</v>
      </c>
      <c r="B50" s="56" t="s">
        <v>16</v>
      </c>
      <c r="C50" s="33" t="s">
        <v>62</v>
      </c>
      <c r="D50" s="34" t="s">
        <v>48</v>
      </c>
      <c r="E50" s="38">
        <v>52000</v>
      </c>
      <c r="F50" s="39"/>
      <c r="G50" s="57">
        <f t="shared" si="0"/>
        <v>0</v>
      </c>
      <c r="H50" s="16" t="s">
        <v>0</v>
      </c>
    </row>
    <row r="51" ht="15" customHeight="1" spans="1:8">
      <c r="A51" s="16" t="s">
        <v>0</v>
      </c>
      <c r="B51" s="56" t="s">
        <v>52</v>
      </c>
      <c r="C51" s="33" t="s">
        <v>63</v>
      </c>
      <c r="D51" s="34" t="s">
        <v>48</v>
      </c>
      <c r="E51" s="38">
        <v>176250</v>
      </c>
      <c r="F51" s="39"/>
      <c r="G51" s="57">
        <f t="shared" si="0"/>
        <v>0</v>
      </c>
      <c r="H51" s="16" t="s">
        <v>0</v>
      </c>
    </row>
    <row r="52" ht="15" customHeight="1" spans="1:8">
      <c r="A52" s="16" t="s">
        <v>0</v>
      </c>
      <c r="B52" s="56" t="s">
        <v>64</v>
      </c>
      <c r="C52" s="33" t="s">
        <v>65</v>
      </c>
      <c r="D52" s="34" t="s">
        <v>48</v>
      </c>
      <c r="E52" s="38">
        <v>176250</v>
      </c>
      <c r="F52" s="39"/>
      <c r="G52" s="57">
        <f t="shared" si="0"/>
        <v>0</v>
      </c>
      <c r="H52" s="16" t="s">
        <v>0</v>
      </c>
    </row>
    <row r="53" ht="15" customHeight="1" spans="1:8">
      <c r="A53" s="16" t="s">
        <v>0</v>
      </c>
      <c r="B53" s="56" t="s">
        <v>66</v>
      </c>
      <c r="C53" s="33" t="s">
        <v>67</v>
      </c>
      <c r="D53" s="34" t="s">
        <v>68</v>
      </c>
      <c r="E53" s="38">
        <v>34924</v>
      </c>
      <c r="F53" s="39"/>
      <c r="G53" s="57">
        <f t="shared" si="0"/>
        <v>0</v>
      </c>
      <c r="H53" s="16" t="s">
        <v>0</v>
      </c>
    </row>
    <row r="54" ht="409" customHeight="1" spans="1:8">
      <c r="A54" s="16" t="s">
        <v>0</v>
      </c>
      <c r="B54" s="56" t="s">
        <v>0</v>
      </c>
      <c r="C54" s="33" t="s">
        <v>0</v>
      </c>
      <c r="D54" s="34" t="s">
        <v>0</v>
      </c>
      <c r="E54" s="38"/>
      <c r="F54" s="36"/>
      <c r="G54" s="57"/>
      <c r="H54" s="16" t="s">
        <v>0</v>
      </c>
    </row>
    <row r="55" ht="15" customHeight="1" spans="1:8">
      <c r="A55" s="16" t="s">
        <v>0</v>
      </c>
      <c r="B55" s="46" t="s">
        <v>69</v>
      </c>
      <c r="C55" s="47" t="s">
        <v>0</v>
      </c>
      <c r="D55" s="47" t="s">
        <v>0</v>
      </c>
      <c r="E55" s="48">
        <f>SUM(G42:G53)</f>
        <v>0</v>
      </c>
      <c r="F55" s="49" t="s">
        <v>29</v>
      </c>
      <c r="G55" s="50" t="s">
        <v>0</v>
      </c>
      <c r="H55" s="16" t="s">
        <v>0</v>
      </c>
    </row>
    <row r="56" ht="15" customHeight="1" spans="1:8">
      <c r="A56" s="16" t="s">
        <v>0</v>
      </c>
      <c r="B56" s="22" t="s">
        <v>70</v>
      </c>
      <c r="C56" s="22" t="s">
        <v>0</v>
      </c>
      <c r="D56" s="22" t="s">
        <v>0</v>
      </c>
      <c r="E56" s="22" t="s">
        <v>0</v>
      </c>
      <c r="F56" s="23" t="s">
        <v>0</v>
      </c>
      <c r="G56" s="51" t="s">
        <v>31</v>
      </c>
      <c r="H56" s="16" t="s">
        <v>0</v>
      </c>
    </row>
    <row r="57" ht="12" customHeight="1" spans="1:8">
      <c r="A57" s="16" t="s">
        <v>0</v>
      </c>
      <c r="B57" s="16" t="s">
        <v>0</v>
      </c>
      <c r="C57" s="16" t="s">
        <v>0</v>
      </c>
      <c r="D57" s="16" t="s">
        <v>0</v>
      </c>
      <c r="E57" s="16" t="s">
        <v>0</v>
      </c>
      <c r="F57" s="17" t="s">
        <v>0</v>
      </c>
      <c r="G57" s="17" t="s">
        <v>0</v>
      </c>
      <c r="H57" s="16" t="s">
        <v>0</v>
      </c>
    </row>
    <row r="58" ht="60" customHeight="1" spans="1:8">
      <c r="A58" s="16" t="s">
        <v>0</v>
      </c>
      <c r="B58" s="16" t="s">
        <v>0</v>
      </c>
      <c r="C58" s="16" t="s">
        <v>0</v>
      </c>
      <c r="D58" s="16" t="s">
        <v>0</v>
      </c>
      <c r="E58" s="16" t="s">
        <v>0</v>
      </c>
      <c r="F58" s="17" t="s">
        <v>0</v>
      </c>
      <c r="G58" s="17" t="s">
        <v>0</v>
      </c>
      <c r="H58" s="16" t="s">
        <v>0</v>
      </c>
    </row>
    <row r="59" ht="27" customHeight="1" spans="1:8">
      <c r="A59" s="16" t="s">
        <v>0</v>
      </c>
      <c r="B59" s="18" t="s">
        <v>1</v>
      </c>
      <c r="C59" s="18" t="s">
        <v>0</v>
      </c>
      <c r="D59" s="18" t="s">
        <v>0</v>
      </c>
      <c r="E59" s="18" t="s">
        <v>0</v>
      </c>
      <c r="F59" s="19" t="s">
        <v>0</v>
      </c>
      <c r="G59" s="19" t="s">
        <v>0</v>
      </c>
      <c r="H59" s="16" t="s">
        <v>0</v>
      </c>
    </row>
    <row r="60" ht="15" customHeight="1" spans="1:8">
      <c r="A60" s="16" t="s">
        <v>0</v>
      </c>
      <c r="B60" s="20" t="s">
        <v>2</v>
      </c>
      <c r="C60" s="21"/>
      <c r="D60" s="22" t="s">
        <v>0</v>
      </c>
      <c r="E60" s="22" t="s">
        <v>0</v>
      </c>
      <c r="F60" s="23" t="s">
        <v>0</v>
      </c>
      <c r="G60" s="23" t="s">
        <v>3</v>
      </c>
      <c r="H60" s="16" t="s">
        <v>0</v>
      </c>
    </row>
    <row r="61" ht="1" customHeight="1" spans="1:8">
      <c r="A61" s="16" t="s">
        <v>0</v>
      </c>
      <c r="B61" s="16" t="s">
        <v>0</v>
      </c>
      <c r="C61" s="16" t="s">
        <v>0</v>
      </c>
      <c r="D61" s="16" t="s">
        <v>0</v>
      </c>
      <c r="E61" s="16" t="s">
        <v>0</v>
      </c>
      <c r="F61" s="17" t="s">
        <v>0</v>
      </c>
      <c r="G61" s="17" t="s">
        <v>0</v>
      </c>
      <c r="H61" s="16" t="s">
        <v>0</v>
      </c>
    </row>
    <row r="62" ht="22" customHeight="1" spans="1:8">
      <c r="A62" s="16" t="s">
        <v>0</v>
      </c>
      <c r="B62" s="52" t="s">
        <v>71</v>
      </c>
      <c r="C62" s="52" t="s">
        <v>0</v>
      </c>
      <c r="D62" s="52" t="s">
        <v>0</v>
      </c>
      <c r="E62" s="52" t="s">
        <v>0</v>
      </c>
      <c r="F62" s="53" t="s">
        <v>0</v>
      </c>
      <c r="G62" s="53" t="s">
        <v>0</v>
      </c>
      <c r="H62" s="16" t="s">
        <v>0</v>
      </c>
    </row>
    <row r="63" ht="17" customHeight="1" spans="1:8">
      <c r="A63" s="16" t="s">
        <v>0</v>
      </c>
      <c r="B63" s="54" t="s">
        <v>5</v>
      </c>
      <c r="C63" s="29" t="s">
        <v>6</v>
      </c>
      <c r="D63" s="29" t="s">
        <v>7</v>
      </c>
      <c r="E63" s="29" t="s">
        <v>8</v>
      </c>
      <c r="F63" s="30" t="s">
        <v>9</v>
      </c>
      <c r="G63" s="55" t="s">
        <v>10</v>
      </c>
      <c r="H63" s="16" t="s">
        <v>0</v>
      </c>
    </row>
    <row r="64" ht="15" customHeight="1" spans="1:8">
      <c r="A64" s="16" t="s">
        <v>0</v>
      </c>
      <c r="B64" s="56" t="s">
        <v>72</v>
      </c>
      <c r="C64" s="33" t="s">
        <v>73</v>
      </c>
      <c r="D64" s="34" t="s">
        <v>74</v>
      </c>
      <c r="E64" s="38">
        <v>5529.3</v>
      </c>
      <c r="F64" s="39"/>
      <c r="G64" s="57">
        <f>E64*F64</f>
        <v>0</v>
      </c>
      <c r="H64" s="16" t="s">
        <v>0</v>
      </c>
    </row>
    <row r="65" ht="409" customHeight="1" spans="1:8">
      <c r="A65" s="16" t="s">
        <v>0</v>
      </c>
      <c r="B65" s="56" t="s">
        <v>0</v>
      </c>
      <c r="C65" s="33" t="s">
        <v>0</v>
      </c>
      <c r="D65" s="34" t="s">
        <v>0</v>
      </c>
      <c r="E65" s="38"/>
      <c r="F65" s="36"/>
      <c r="G65" s="57"/>
      <c r="H65" s="16" t="s">
        <v>0</v>
      </c>
    </row>
    <row r="66" ht="15" customHeight="1" spans="1:8">
      <c r="A66" s="16" t="s">
        <v>0</v>
      </c>
      <c r="B66" s="46" t="s">
        <v>75</v>
      </c>
      <c r="C66" s="47" t="s">
        <v>0</v>
      </c>
      <c r="D66" s="47" t="s">
        <v>0</v>
      </c>
      <c r="E66" s="48">
        <f>G64</f>
        <v>0</v>
      </c>
      <c r="F66" s="49" t="s">
        <v>29</v>
      </c>
      <c r="G66" s="50" t="s">
        <v>0</v>
      </c>
      <c r="H66" s="16" t="s">
        <v>0</v>
      </c>
    </row>
    <row r="67" ht="15" customHeight="1" spans="1:8">
      <c r="A67" s="16" t="s">
        <v>0</v>
      </c>
      <c r="B67" s="22" t="s">
        <v>76</v>
      </c>
      <c r="C67" s="22" t="s">
        <v>0</v>
      </c>
      <c r="D67" s="22" t="s">
        <v>0</v>
      </c>
      <c r="E67" s="22" t="s">
        <v>0</v>
      </c>
      <c r="F67" s="23" t="s">
        <v>0</v>
      </c>
      <c r="G67" s="51" t="s">
        <v>31</v>
      </c>
      <c r="H67" s="16" t="s">
        <v>0</v>
      </c>
    </row>
    <row r="68" ht="12" customHeight="1" spans="1:8">
      <c r="A68" s="16" t="s">
        <v>0</v>
      </c>
      <c r="B68" s="16" t="s">
        <v>0</v>
      </c>
      <c r="C68" s="16" t="s">
        <v>0</v>
      </c>
      <c r="D68" s="16" t="s">
        <v>0</v>
      </c>
      <c r="E68" s="16" t="s">
        <v>0</v>
      </c>
      <c r="F68" s="17" t="s">
        <v>0</v>
      </c>
      <c r="G68" s="17" t="s">
        <v>0</v>
      </c>
      <c r="H68" s="16" t="s">
        <v>0</v>
      </c>
    </row>
  </sheetData>
  <sheetProtection password="CC2F" sheet="1" objects="1"/>
  <mergeCells count="24">
    <mergeCell ref="B2:G2"/>
    <mergeCell ref="B3:C3"/>
    <mergeCell ref="D3:F3"/>
    <mergeCell ref="B5:G5"/>
    <mergeCell ref="B16:D16"/>
    <mergeCell ref="B17:F17"/>
    <mergeCell ref="B21:G21"/>
    <mergeCell ref="B22:C22"/>
    <mergeCell ref="D22:F22"/>
    <mergeCell ref="B24:G24"/>
    <mergeCell ref="B31:D31"/>
    <mergeCell ref="B32:F32"/>
    <mergeCell ref="B36:G36"/>
    <mergeCell ref="B37:C37"/>
    <mergeCell ref="D37:F37"/>
    <mergeCell ref="B39:G39"/>
    <mergeCell ref="B55:D55"/>
    <mergeCell ref="B56:F56"/>
    <mergeCell ref="B59:G59"/>
    <mergeCell ref="B60:C60"/>
    <mergeCell ref="D60:F60"/>
    <mergeCell ref="B62:G62"/>
    <mergeCell ref="B66:D66"/>
    <mergeCell ref="B67:F67"/>
  </mergeCells>
  <pageMargins left="0" right="0" top="0" bottom="0" header="0" footer="0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workbookViewId="0">
      <selection activeCell="K16" sqref="K16"/>
    </sheetView>
  </sheetViews>
  <sheetFormatPr defaultColWidth="8" defaultRowHeight="12.75" outlineLevelCol="6"/>
  <cols>
    <col min="1" max="1" width="10.2916666666667" style="1" customWidth="1"/>
    <col min="2" max="2" width="5.875" style="1" customWidth="1"/>
    <col min="3" max="3" width="7.35" style="1" customWidth="1"/>
    <col min="4" max="4" width="25.425" style="1" customWidth="1"/>
    <col min="5" max="5" width="22.05" style="1" customWidth="1"/>
    <col min="6" max="6" width="10.2916666666667" style="1" customWidth="1"/>
    <col min="7" max="7" width="6.175" style="1" customWidth="1"/>
    <col min="8" max="16384" width="8" style="1"/>
  </cols>
  <sheetData>
    <row r="1" s="1" customFormat="1" ht="42" customHeight="1" spans="1:7">
      <c r="A1" s="2"/>
      <c r="B1" s="2"/>
      <c r="C1" s="2"/>
      <c r="D1" s="2"/>
      <c r="E1" s="2"/>
      <c r="F1" s="2"/>
      <c r="G1" s="2"/>
    </row>
    <row r="2" s="1" customFormat="1" ht="27" customHeight="1" spans="1:7">
      <c r="A2" s="2"/>
      <c r="B2" s="3" t="s">
        <v>77</v>
      </c>
      <c r="C2" s="3"/>
      <c r="D2" s="3"/>
      <c r="E2" s="3"/>
      <c r="F2" s="3"/>
      <c r="G2" s="2"/>
    </row>
    <row r="3" s="1" customFormat="1" ht="15" customHeight="1" spans="1:7">
      <c r="A3" s="2"/>
      <c r="B3" s="4" t="s">
        <v>2</v>
      </c>
      <c r="C3" s="4"/>
      <c r="D3" s="4"/>
      <c r="E3" s="5" t="s">
        <v>0</v>
      </c>
      <c r="F3" s="5" t="s">
        <v>78</v>
      </c>
      <c r="G3" s="2"/>
    </row>
    <row r="4" s="1" customFormat="1" ht="1" customHeight="1" spans="1:7">
      <c r="A4" s="2"/>
      <c r="B4" s="2"/>
      <c r="C4" s="2"/>
      <c r="D4" s="2"/>
      <c r="E4" s="2"/>
      <c r="F4" s="2"/>
      <c r="G4" s="2"/>
    </row>
    <row r="5" s="1" customFormat="1" ht="25" customHeight="1" spans="1:7">
      <c r="A5" s="2"/>
      <c r="B5" s="6" t="s">
        <v>79</v>
      </c>
      <c r="C5" s="7" t="s">
        <v>80</v>
      </c>
      <c r="D5" s="7" t="s">
        <v>81</v>
      </c>
      <c r="E5" s="7"/>
      <c r="F5" s="8" t="s">
        <v>82</v>
      </c>
      <c r="G5" s="2"/>
    </row>
    <row r="6" s="1" customFormat="1" ht="15" customHeight="1" spans="1:7">
      <c r="A6" s="2"/>
      <c r="B6" s="9" t="s">
        <v>83</v>
      </c>
      <c r="C6" s="10" t="s">
        <v>84</v>
      </c>
      <c r="D6" s="10" t="s">
        <v>85</v>
      </c>
      <c r="E6" s="10"/>
      <c r="F6" s="11">
        <f>【标表2】工程量清单表!E16</f>
        <v>480733</v>
      </c>
      <c r="G6" s="2"/>
    </row>
    <row r="7" s="1" customFormat="1" ht="15" customHeight="1" spans="1:7">
      <c r="A7" s="2"/>
      <c r="B7" s="9" t="s">
        <v>86</v>
      </c>
      <c r="C7" s="10" t="s">
        <v>87</v>
      </c>
      <c r="D7" s="10" t="s">
        <v>88</v>
      </c>
      <c r="E7" s="10"/>
      <c r="F7" s="11">
        <f>【标表2】工程量清单表!E31</f>
        <v>0</v>
      </c>
      <c r="G7" s="2"/>
    </row>
    <row r="8" s="1" customFormat="1" ht="15" customHeight="1" spans="1:7">
      <c r="A8" s="2"/>
      <c r="B8" s="9" t="s">
        <v>89</v>
      </c>
      <c r="C8" s="10" t="s">
        <v>90</v>
      </c>
      <c r="D8" s="10" t="s">
        <v>91</v>
      </c>
      <c r="E8" s="10"/>
      <c r="F8" s="11">
        <f>【标表2】工程量清单表!E55</f>
        <v>0</v>
      </c>
      <c r="G8" s="2"/>
    </row>
    <row r="9" s="1" customFormat="1" ht="15" customHeight="1" spans="1:7">
      <c r="A9" s="2"/>
      <c r="B9" s="9" t="s">
        <v>92</v>
      </c>
      <c r="C9" s="10" t="s">
        <v>93</v>
      </c>
      <c r="D9" s="10" t="s">
        <v>94</v>
      </c>
      <c r="E9" s="10"/>
      <c r="F9" s="11">
        <f>【标表2】工程量清单表!E66</f>
        <v>0</v>
      </c>
      <c r="G9" s="2"/>
    </row>
    <row r="10" s="1" customFormat="1" ht="15" customHeight="1" spans="1:7">
      <c r="A10" s="2"/>
      <c r="B10" s="9" t="s">
        <v>95</v>
      </c>
      <c r="C10" s="10" t="s">
        <v>96</v>
      </c>
      <c r="D10" s="10"/>
      <c r="E10" s="10"/>
      <c r="F10" s="11">
        <f>SUM(F6:F9)</f>
        <v>480733</v>
      </c>
      <c r="G10" s="2"/>
    </row>
    <row r="11" s="1" customFormat="1" ht="15" customHeight="1" spans="1:7">
      <c r="A11" s="2"/>
      <c r="B11" s="9" t="s">
        <v>97</v>
      </c>
      <c r="C11" s="10" t="s">
        <v>98</v>
      </c>
      <c r="D11" s="10"/>
      <c r="E11" s="10"/>
      <c r="F11" s="11"/>
      <c r="G11" s="2"/>
    </row>
    <row r="12" s="1" customFormat="1" ht="15" customHeight="1" spans="1:7">
      <c r="A12" s="2"/>
      <c r="B12" s="9" t="s">
        <v>99</v>
      </c>
      <c r="C12" s="10" t="s">
        <v>100</v>
      </c>
      <c r="D12" s="10"/>
      <c r="E12" s="10"/>
      <c r="F12" s="11">
        <f>F10</f>
        <v>480733</v>
      </c>
      <c r="G12" s="2"/>
    </row>
    <row r="13" s="1" customFormat="1" ht="15" customHeight="1" spans="1:7">
      <c r="A13" s="2"/>
      <c r="B13" s="9" t="s">
        <v>101</v>
      </c>
      <c r="C13" s="10" t="s">
        <v>102</v>
      </c>
      <c r="D13" s="10"/>
      <c r="E13" s="10"/>
      <c r="F13" s="11"/>
      <c r="G13" s="2"/>
    </row>
    <row r="14" s="1" customFormat="1" ht="15" customHeight="1" spans="1:7">
      <c r="A14" s="2"/>
      <c r="B14" s="9" t="s">
        <v>103</v>
      </c>
      <c r="C14" s="10" t="s">
        <v>104</v>
      </c>
      <c r="D14" s="10"/>
      <c r="E14" s="10"/>
      <c r="F14" s="11">
        <f>F12*0.05</f>
        <v>24036.65</v>
      </c>
      <c r="G14" s="2"/>
    </row>
    <row r="15" s="1" customFormat="1" ht="15" customHeight="1" spans="1:7">
      <c r="A15" s="2"/>
      <c r="B15" s="9" t="s">
        <v>105</v>
      </c>
      <c r="C15" s="10" t="s">
        <v>106</v>
      </c>
      <c r="D15" s="10"/>
      <c r="E15" s="10"/>
      <c r="F15" s="11">
        <f>SUM(F12:F14)</f>
        <v>504769.65</v>
      </c>
      <c r="G15" s="2"/>
    </row>
    <row r="16" s="1" customFormat="1" ht="116" customHeight="1" spans="1:7">
      <c r="A16" s="2"/>
      <c r="B16" s="9"/>
      <c r="C16" s="10"/>
      <c r="D16" s="10"/>
      <c r="E16" s="10"/>
      <c r="F16" s="11"/>
      <c r="G16" s="2"/>
    </row>
    <row r="17" s="1" customFormat="1" ht="15" customHeight="1" spans="1:7">
      <c r="A17" s="2"/>
      <c r="B17" s="12" t="s">
        <v>107</v>
      </c>
      <c r="C17" s="12"/>
      <c r="D17" s="12"/>
      <c r="E17" s="12"/>
      <c r="F17" s="13" t="s">
        <v>108</v>
      </c>
      <c r="G17" s="2"/>
    </row>
    <row r="18" s="1" customFormat="1" ht="32" customHeight="1" spans="1:7">
      <c r="A18" s="2"/>
      <c r="B18" s="2"/>
      <c r="C18" s="2"/>
      <c r="D18" s="2"/>
      <c r="E18" s="2"/>
      <c r="F18" s="2"/>
      <c r="G18" s="2"/>
    </row>
  </sheetData>
  <sheetProtection password="CC2F" sheet="1" objects="1"/>
  <mergeCells count="15">
    <mergeCell ref="B2:F2"/>
    <mergeCell ref="B3:D3"/>
    <mergeCell ref="D5:E5"/>
    <mergeCell ref="D6:E6"/>
    <mergeCell ref="D7:E7"/>
    <mergeCell ref="D8:E8"/>
    <mergeCell ref="D9:E9"/>
    <mergeCell ref="C10:E10"/>
    <mergeCell ref="C11:E11"/>
    <mergeCell ref="C12:E12"/>
    <mergeCell ref="C13:E13"/>
    <mergeCell ref="C14:E14"/>
    <mergeCell ref="C15:E15"/>
    <mergeCell ref="C16:E16"/>
    <mergeCell ref="B17:E17"/>
  </mergeCells>
  <pageMargins left="0.751388888888889" right="0.751388888888889" top="1" bottom="1" header="0.511805555555556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【标表2】工程量清单表</vt:lpstr>
      <vt:lpstr>报价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2018-09-26T11:41:00Z</dcterms:created>
  <dcterms:modified xsi:type="dcterms:W3CDTF">2018-10-09T02:41:09Z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